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<sst xmlns="http://schemas.openxmlformats.org/spreadsheetml/2006/main" count="161" uniqueCount="118">
  <si>
    <t>Tijdrit "Blijf Fit", 13/09/14</t>
  </si>
  <si>
    <t xml:space="preserve">Prosperpolder </t>
  </si>
  <si>
    <t>25,83 km</t>
  </si>
  <si>
    <t xml:space="preserve">Taverne Den Angelus, </t>
  </si>
  <si>
    <t>Totaaluitslag 2014</t>
  </si>
  <si>
    <t>Doortocht</t>
  </si>
  <si>
    <t>doortocht</t>
  </si>
  <si>
    <t>Startuur</t>
  </si>
  <si>
    <t>Naam</t>
  </si>
  <si>
    <t>Geb.Jaar</t>
  </si>
  <si>
    <t>aank.tijd</t>
  </si>
  <si>
    <t>Tijd 2013</t>
  </si>
  <si>
    <t>G. snelh</t>
  </si>
  <si>
    <t>Plaats 13</t>
  </si>
  <si>
    <t>1ste helft</t>
  </si>
  <si>
    <t>G. Snelh</t>
  </si>
  <si>
    <t>pl 1ste h</t>
  </si>
  <si>
    <t>2de helft</t>
  </si>
  <si>
    <t>pl 2de h</t>
  </si>
  <si>
    <t xml:space="preserve"> 940 m</t>
  </si>
  <si>
    <t>tijd940 m</t>
  </si>
  <si>
    <t xml:space="preserve">pl </t>
  </si>
  <si>
    <t>Km 25</t>
  </si>
  <si>
    <t>laatste 0,94km</t>
  </si>
  <si>
    <t>gem snelh</t>
  </si>
  <si>
    <t>De Deyne Ine</t>
  </si>
  <si>
    <t>Maes Nadine</t>
  </si>
  <si>
    <t>Rollier Ruth</t>
  </si>
  <si>
    <t xml:space="preserve"> x</t>
  </si>
  <si>
    <t>Smekens Erna</t>
  </si>
  <si>
    <t>Deprez Veronique</t>
  </si>
  <si>
    <t>Daneel Martine</t>
  </si>
  <si>
    <t>x</t>
  </si>
  <si>
    <t>Baes Filip</t>
  </si>
  <si>
    <t>Bauwens Donald</t>
  </si>
  <si>
    <t>Blommaert Dirk</t>
  </si>
  <si>
    <t>De Bruyne tom</t>
  </si>
  <si>
    <t>De Schepper Tom</t>
  </si>
  <si>
    <t>Foubert Bert</t>
  </si>
  <si>
    <t>Naudts Jurgen</t>
  </si>
  <si>
    <t xml:space="preserve"> </t>
  </si>
  <si>
    <t>Nys Johan</t>
  </si>
  <si>
    <t>Stevens Gert</t>
  </si>
  <si>
    <t>Tulkens Jef</t>
  </si>
  <si>
    <t>Van derveken Rudy</t>
  </si>
  <si>
    <t>Van den Branden Od</t>
  </si>
  <si>
    <t>Van gysel Marc</t>
  </si>
  <si>
    <t>Thyssen Guy</t>
  </si>
  <si>
    <t xml:space="preserve">Kindt Christof </t>
  </si>
  <si>
    <t>Dhollander Rik</t>
  </si>
  <si>
    <t>De Cauwer Mark</t>
  </si>
  <si>
    <t>Van Gijsel Wilfried</t>
  </si>
  <si>
    <t>Van Gijsel Eric</t>
  </si>
  <si>
    <t>Vlaeminck Jerry</t>
  </si>
  <si>
    <t>1964 ?</t>
  </si>
  <si>
    <t>Heyninck Patrick</t>
  </si>
  <si>
    <t>Van Damme Hilair</t>
  </si>
  <si>
    <t>De Vogelaer Gunther</t>
  </si>
  <si>
    <t>Ost Ronny</t>
  </si>
  <si>
    <t>Vercauteren Michel</t>
  </si>
  <si>
    <t>Boon Stefan</t>
  </si>
  <si>
    <t>De Block Bart</t>
  </si>
  <si>
    <t>Van damme jelle</t>
  </si>
  <si>
    <t>De Geest Bert</t>
  </si>
  <si>
    <t>Dhollander Wim</t>
  </si>
  <si>
    <t>Van Mossevelde Stefan</t>
  </si>
  <si>
    <t>BLIJF FIT</t>
  </si>
  <si>
    <t>TIJDRIT  ZAT.  23/09/2000</t>
  </si>
  <si>
    <t>Startorde Deelnemers:</t>
  </si>
  <si>
    <t>Startnrs</t>
  </si>
  <si>
    <t>startuur</t>
  </si>
  <si>
    <t>H-20</t>
  </si>
  <si>
    <t>H20+</t>
  </si>
  <si>
    <t>H40+</t>
  </si>
  <si>
    <t>H50+</t>
  </si>
  <si>
    <t>H60+</t>
  </si>
  <si>
    <t>Dam</t>
  </si>
  <si>
    <t>Tijd99</t>
  </si>
  <si>
    <t xml:space="preserve">Rooms Marc             </t>
  </si>
  <si>
    <t>47.22</t>
  </si>
  <si>
    <t xml:space="preserve">Van den Bussche Guy </t>
  </si>
  <si>
    <t>47.09</t>
  </si>
  <si>
    <t>Van Goethem Maurice</t>
  </si>
  <si>
    <t>47.11</t>
  </si>
  <si>
    <t xml:space="preserve">De Rudder Wim          </t>
  </si>
  <si>
    <t>46.34</t>
  </si>
  <si>
    <t xml:space="preserve">De Kerf Luc              </t>
  </si>
  <si>
    <t>46.24</t>
  </si>
  <si>
    <t xml:space="preserve">Zaman Rudy             </t>
  </si>
  <si>
    <t>46.19</t>
  </si>
  <si>
    <t xml:space="preserve">De Geest Bert           </t>
  </si>
  <si>
    <t>46.14</t>
  </si>
  <si>
    <t xml:space="preserve">Everaert Eddy           </t>
  </si>
  <si>
    <t>45.36</t>
  </si>
  <si>
    <t xml:space="preserve">Van Driessen Freddy </t>
  </si>
  <si>
    <t>45.22</t>
  </si>
  <si>
    <t xml:space="preserve">De Breuck René      </t>
  </si>
  <si>
    <t>44.15</t>
  </si>
  <si>
    <t xml:space="preserve">Van der Stricht Paul   </t>
  </si>
  <si>
    <t>44.09</t>
  </si>
  <si>
    <t xml:space="preserve">Syvertsen André       </t>
  </si>
  <si>
    <t>44.03</t>
  </si>
  <si>
    <t>Neirinck Patrick</t>
  </si>
  <si>
    <t>44.01</t>
  </si>
  <si>
    <t xml:space="preserve">Dullaert Werner         </t>
  </si>
  <si>
    <t>43.55</t>
  </si>
  <si>
    <t xml:space="preserve">Heyninck Patrick      </t>
  </si>
  <si>
    <t>43.39</t>
  </si>
  <si>
    <t xml:space="preserve">Dhollander Piet         </t>
  </si>
  <si>
    <t>43.36</t>
  </si>
  <si>
    <t xml:space="preserve">Boon Stefan              </t>
  </si>
  <si>
    <t>42.31</t>
  </si>
  <si>
    <t xml:space="preserve">Dhollander Geert        </t>
  </si>
  <si>
    <t>42.28</t>
  </si>
  <si>
    <t xml:space="preserve">Wuytack Erik      </t>
  </si>
  <si>
    <t>42.02</t>
  </si>
  <si>
    <t>39.13</t>
  </si>
  <si>
    <t>Sponsoring:    SDP    Meubel ARTISTIEK    Dranken DULLAERT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</si>
</sst>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H]:MM:SS"/>
    <numFmt numFmtId="166" formatCode="0.00"/>
    <numFmt numFmtId="167" formatCode="HH:MM:SS"/>
    <numFmt numFmtId="168" formatCode="0.000"/>
    <numFmt numFmtId="169" formatCode="0"/>
    <numFmt numFmtId="170" formatCode="HH:MM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fill"/>
    </xf>
    <xf numFmtId="164" fontId="4" fillId="0" borderId="0" xfId="0" applyFont="1" applyAlignment="1">
      <alignment horizontal="fill"/>
    </xf>
    <xf numFmtId="164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7" fontId="1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164" fontId="8" fillId="0" borderId="2" xfId="0" applyFont="1" applyBorder="1" applyAlignment="1">
      <alignment/>
    </xf>
    <xf numFmtId="169" fontId="8" fillId="0" borderId="1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5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/>
    </xf>
    <xf numFmtId="164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left"/>
    </xf>
    <xf numFmtId="165" fontId="10" fillId="0" borderId="0" xfId="0" applyNumberFormat="1" applyFont="1" applyAlignment="1">
      <alignment horizontal="center"/>
    </xf>
    <xf numFmtId="164" fontId="5" fillId="0" borderId="0" xfId="0" applyFont="1" applyAlignment="1">
      <alignment horizontal="left"/>
    </xf>
    <xf numFmtId="164" fontId="10" fillId="0" borderId="0" xfId="0" applyFont="1" applyAlignment="1">
      <alignment horizontal="left"/>
    </xf>
    <xf numFmtId="164" fontId="3" fillId="0" borderId="0" xfId="0" applyFont="1" applyBorder="1" applyAlignment="1">
      <alignment horizontal="fill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2">
      <selection activeCell="H21" sqref="H21"/>
    </sheetView>
  </sheetViews>
  <sheetFormatPr defaultColWidth="12.57421875" defaultRowHeight="12.75"/>
  <cols>
    <col min="1" max="1" width="8.00390625" style="1" customWidth="1"/>
    <col min="2" max="2" width="32.7109375" style="2" customWidth="1"/>
    <col min="3" max="3" width="9.140625" style="1" customWidth="1"/>
    <col min="4" max="4" width="8.140625" style="1" customWidth="1"/>
    <col min="5" max="5" width="8.57421875" style="3" customWidth="1"/>
    <col min="6" max="6" width="8.140625" style="4" customWidth="1"/>
    <col min="7" max="7" width="8.57421875" style="5" customWidth="1"/>
    <col min="8" max="8" width="9.421875" style="6" customWidth="1"/>
    <col min="9" max="9" width="8.8515625" style="7" customWidth="1"/>
    <col min="10" max="10" width="8.28125" style="0" customWidth="1"/>
    <col min="11" max="11" width="8.140625" style="7" customWidth="1"/>
    <col min="12" max="12" width="8.421875" style="3" customWidth="1"/>
    <col min="13" max="13" width="8.140625" style="0" customWidth="1"/>
    <col min="14" max="14" width="7.7109375" style="1" customWidth="1"/>
    <col min="15" max="15" width="9.140625" style="8" customWidth="1"/>
    <col min="16" max="16" width="8.421875" style="9" customWidth="1"/>
    <col min="17" max="17" width="8.140625" style="9" customWidth="1"/>
    <col min="18" max="18" width="3.421875" style="1" customWidth="1"/>
    <col min="19" max="19" width="9.421875" style="3" customWidth="1"/>
    <col min="20" max="20" width="12.57421875" style="3" customWidth="1"/>
    <col min="21" max="21" width="9.7109375" style="3" customWidth="1"/>
    <col min="22" max="22" width="3.421875" style="1" customWidth="1"/>
    <col min="23" max="27" width="11.57421875" style="0" customWidth="1"/>
    <col min="28" max="28" width="1.8515625" style="0" customWidth="1"/>
    <col min="29" max="16384" width="11.57421875" style="0" customWidth="1"/>
  </cols>
  <sheetData>
    <row r="1" ht="18.75" customHeight="1">
      <c r="B1" s="10" t="s">
        <v>0</v>
      </c>
    </row>
    <row r="2" spans="1:25" ht="13.5" customHeight="1">
      <c r="A2" s="11"/>
      <c r="B2"/>
      <c r="W2" s="7"/>
      <c r="Y2" s="7"/>
    </row>
    <row r="3" spans="2:23" ht="14.25">
      <c r="B3" s="12" t="s">
        <v>1</v>
      </c>
      <c r="C3" s="13" t="s">
        <v>2</v>
      </c>
      <c r="D3"/>
      <c r="G3" s="13"/>
      <c r="W3" s="7"/>
    </row>
    <row r="4" ht="13.5" customHeight="1">
      <c r="B4" s="8" t="s">
        <v>3</v>
      </c>
    </row>
    <row r="5" spans="1:23" s="22" customFormat="1" ht="14.25">
      <c r="A5" s="14"/>
      <c r="B5" s="15" t="s">
        <v>4</v>
      </c>
      <c r="C5" s="16"/>
      <c r="D5" s="16"/>
      <c r="E5" s="17"/>
      <c r="F5" s="17"/>
      <c r="G5" s="18"/>
      <c r="H5" s="19"/>
      <c r="I5" s="14"/>
      <c r="J5" s="14"/>
      <c r="K5" s="14"/>
      <c r="L5" s="17"/>
      <c r="M5" s="14"/>
      <c r="N5" s="16"/>
      <c r="O5" s="20"/>
      <c r="P5" s="19"/>
      <c r="Q5" s="19"/>
      <c r="R5" s="16"/>
      <c r="S5" s="17"/>
      <c r="T5" s="17"/>
      <c r="U5" s="17"/>
      <c r="V5" s="16"/>
      <c r="W5" s="21"/>
    </row>
    <row r="6" spans="1:23" s="22" customFormat="1" ht="14.25">
      <c r="A6" s="14"/>
      <c r="B6" s="15"/>
      <c r="C6" s="16"/>
      <c r="D6" s="16"/>
      <c r="E6" s="17"/>
      <c r="F6" s="17"/>
      <c r="G6" s="18"/>
      <c r="H6" s="23" t="s">
        <v>5</v>
      </c>
      <c r="I6" s="14"/>
      <c r="J6" s="14"/>
      <c r="K6" s="14"/>
      <c r="L6" s="17"/>
      <c r="M6" s="14"/>
      <c r="N6" s="16"/>
      <c r="O6" s="15" t="s">
        <v>6</v>
      </c>
      <c r="P6" s="19"/>
      <c r="Q6" s="19"/>
      <c r="R6" s="16"/>
      <c r="S6" s="24" t="s">
        <v>5</v>
      </c>
      <c r="T6" s="17"/>
      <c r="U6" s="17"/>
      <c r="V6" s="16"/>
      <c r="W6" s="21"/>
    </row>
    <row r="7" spans="1:23" s="22" customFormat="1" ht="14.25">
      <c r="A7" s="25" t="s">
        <v>7</v>
      </c>
      <c r="B7" s="25" t="s">
        <v>8</v>
      </c>
      <c r="C7" s="25" t="s">
        <v>9</v>
      </c>
      <c r="D7" s="25" t="s">
        <v>10</v>
      </c>
      <c r="E7" s="26" t="s">
        <v>11</v>
      </c>
      <c r="F7" s="27" t="s">
        <v>12</v>
      </c>
      <c r="G7" s="26" t="s">
        <v>13</v>
      </c>
      <c r="H7" s="27" t="s">
        <v>14</v>
      </c>
      <c r="I7" s="25" t="s">
        <v>14</v>
      </c>
      <c r="J7" s="25" t="s">
        <v>15</v>
      </c>
      <c r="K7" s="25" t="s">
        <v>16</v>
      </c>
      <c r="L7" s="26" t="s">
        <v>17</v>
      </c>
      <c r="M7" s="25" t="s">
        <v>12</v>
      </c>
      <c r="N7" s="25" t="s">
        <v>18</v>
      </c>
      <c r="O7" s="28" t="s">
        <v>19</v>
      </c>
      <c r="P7" s="26" t="s">
        <v>20</v>
      </c>
      <c r="Q7" s="25" t="s">
        <v>12</v>
      </c>
      <c r="R7" s="25" t="s">
        <v>21</v>
      </c>
      <c r="S7" s="26" t="s">
        <v>22</v>
      </c>
      <c r="T7" s="26" t="s">
        <v>23</v>
      </c>
      <c r="U7" s="26" t="s">
        <v>24</v>
      </c>
      <c r="V7" s="25" t="s">
        <v>21</v>
      </c>
      <c r="W7" s="21"/>
    </row>
    <row r="8" spans="1:23" s="22" customFormat="1" ht="14.25">
      <c r="A8" s="25"/>
      <c r="B8"/>
      <c r="C8" s="25"/>
      <c r="D8" s="25"/>
      <c r="E8" s="26"/>
      <c r="F8" s="27"/>
      <c r="G8" s="26"/>
      <c r="H8" s="27"/>
      <c r="I8" s="25"/>
      <c r="J8" s="25"/>
      <c r="K8" s="25"/>
      <c r="L8" s="26"/>
      <c r="M8" s="25"/>
      <c r="N8" s="25"/>
      <c r="O8" s="28"/>
      <c r="P8" s="26"/>
      <c r="Q8" s="25"/>
      <c r="R8" s="25"/>
      <c r="S8" s="26"/>
      <c r="T8" s="26"/>
      <c r="U8" s="26"/>
      <c r="V8" s="25"/>
      <c r="W8" s="21"/>
    </row>
    <row r="9" spans="1:23" s="22" customFormat="1" ht="14.25">
      <c r="A9" s="29">
        <v>0.5868055555555556</v>
      </c>
      <c r="B9" s="30" t="s">
        <v>25</v>
      </c>
      <c r="C9" s="31"/>
      <c r="D9" s="32">
        <v>0.6210416666666667</v>
      </c>
      <c r="E9" s="33">
        <f>(D9-A9)</f>
        <v>0.034236111111111134</v>
      </c>
      <c r="F9" s="34">
        <f>PRODUCT(25.83,1/E9*1/24)</f>
        <v>31.436105476673404</v>
      </c>
      <c r="G9" s="31">
        <v>3</v>
      </c>
      <c r="H9" s="32">
        <v>0.6037037037037037</v>
      </c>
      <c r="I9" s="32">
        <f>(H9-A9)</f>
        <v>0.016898148148148162</v>
      </c>
      <c r="J9" s="34">
        <f>PRODUCT(12.915,1/I9*1/24)</f>
        <v>31.845205479452027</v>
      </c>
      <c r="K9" s="35">
        <v>5</v>
      </c>
      <c r="L9" s="33">
        <f>E9-I9</f>
        <v>0.01733796296296297</v>
      </c>
      <c r="M9" s="34">
        <f>PRODUCT(12.915,1/L9*1/24)</f>
        <v>31.037383177570078</v>
      </c>
      <c r="N9" s="35">
        <v>5</v>
      </c>
      <c r="O9" s="36">
        <v>0.5880208333333333</v>
      </c>
      <c r="P9" s="32">
        <f>(O9-A9)</f>
        <v>0.0012152777777777457</v>
      </c>
      <c r="Q9" s="37">
        <f>PRODUCT(0.94,1/P9*1/24)</f>
        <v>32.22857142857229</v>
      </c>
      <c r="R9" s="35">
        <v>5</v>
      </c>
      <c r="S9" s="38">
        <v>0.6197685185185186</v>
      </c>
      <c r="T9" s="33">
        <f>(D9-S9)</f>
        <v>0.0012731481481481621</v>
      </c>
      <c r="U9" s="37">
        <f>PRODUCT(0.94,1/T9*1/24)</f>
        <v>30.76363636363603</v>
      </c>
      <c r="V9" s="35">
        <v>4</v>
      </c>
      <c r="W9" s="21"/>
    </row>
    <row r="10" spans="1:23" s="22" customFormat="1" ht="14.25">
      <c r="A10" s="29">
        <v>0.5881944444444445</v>
      </c>
      <c r="B10" s="39" t="s">
        <v>26</v>
      </c>
      <c r="C10" s="31">
        <v>1968</v>
      </c>
      <c r="D10" s="32">
        <v>0.6225115740740741</v>
      </c>
      <c r="E10" s="33">
        <f>(D10-A10)</f>
        <v>0.03431712962962963</v>
      </c>
      <c r="F10" s="34">
        <f>PRODUCT(25.83,1/E10*1/24)</f>
        <v>31.361888701517707</v>
      </c>
      <c r="G10" s="40">
        <v>4</v>
      </c>
      <c r="H10" s="32">
        <v>0.6053240740740741</v>
      </c>
      <c r="I10" s="32">
        <f>(H10-A10)</f>
        <v>0.017129629629629606</v>
      </c>
      <c r="J10" s="34">
        <f>PRODUCT(12.915,1/I10*1/24)</f>
        <v>31.414864864864903</v>
      </c>
      <c r="K10" s="35">
        <v>4</v>
      </c>
      <c r="L10" s="33">
        <f>E10-I10</f>
        <v>0.017187500000000022</v>
      </c>
      <c r="M10" s="34">
        <f>PRODUCT(12.915,1/L10*1/24)</f>
        <v>31.309090909090866</v>
      </c>
      <c r="N10" s="35">
        <v>4</v>
      </c>
      <c r="O10" s="36">
        <v>0.5894212962962962</v>
      </c>
      <c r="P10" s="32">
        <f>(O10-A10)</f>
        <v>0.0012268518518517846</v>
      </c>
      <c r="Q10" s="37">
        <f>PRODUCT(0.94,1/P10*1/24)</f>
        <v>31.924528301888547</v>
      </c>
      <c r="R10" s="35">
        <v>3</v>
      </c>
      <c r="S10" s="38">
        <v>0.6211574074074074</v>
      </c>
      <c r="T10" s="33">
        <f>(D10-S10)</f>
        <v>0.0013541666666666563</v>
      </c>
      <c r="U10" s="37">
        <f>PRODUCT(0.94,1/T10*1/24)</f>
        <v>28.923076923077147</v>
      </c>
      <c r="V10" s="35">
        <v>5</v>
      </c>
      <c r="W10" s="21"/>
    </row>
    <row r="11" spans="1:23" s="22" customFormat="1" ht="14.25">
      <c r="A11" s="29">
        <v>0.5895833333333333</v>
      </c>
      <c r="B11" s="39" t="s">
        <v>27</v>
      </c>
      <c r="C11" s="31"/>
      <c r="D11" s="32">
        <v>0.6258912037037037</v>
      </c>
      <c r="E11" s="33">
        <f>(D11-A11)</f>
        <v>0.03630787037037031</v>
      </c>
      <c r="F11" s="34">
        <f>PRODUCT(25.83,1/E11*1/24)</f>
        <v>29.64233343959201</v>
      </c>
      <c r="G11" s="40">
        <v>5</v>
      </c>
      <c r="H11" s="32">
        <v>1.605324074074074</v>
      </c>
      <c r="I11" s="32">
        <f>(H11-A11)</f>
        <v>1.0157407407407406</v>
      </c>
      <c r="J11" s="34" t="s">
        <v>28</v>
      </c>
      <c r="K11" s="35">
        <v>2</v>
      </c>
      <c r="L11" s="33">
        <f>E11-I11</f>
        <v>-0.9794328703703703</v>
      </c>
      <c r="M11" s="34">
        <f>PRODUCT(12.915,1/L11*1/24)</f>
        <v>-0.5494250971957978</v>
      </c>
      <c r="N11" s="35">
        <v>2</v>
      </c>
      <c r="O11" s="36">
        <v>0.5907291666666666</v>
      </c>
      <c r="P11" s="32">
        <f>(O11-A11)</f>
        <v>0.0011458333333332904</v>
      </c>
      <c r="Q11" s="37">
        <f>PRODUCT(0.94,1/P11*1/24)</f>
        <v>34.181818181819466</v>
      </c>
      <c r="R11" s="35">
        <v>4</v>
      </c>
      <c r="S11" s="38">
        <v>0.6246643518518519</v>
      </c>
      <c r="T11" s="33">
        <f>(D11-S11)</f>
        <v>0.0012268518518517846</v>
      </c>
      <c r="U11" s="37">
        <f>PRODUCT(0.94,1/T11*1/24)</f>
        <v>31.924528301888547</v>
      </c>
      <c r="V11" s="35">
        <v>2</v>
      </c>
      <c r="W11" s="21"/>
    </row>
    <row r="12" spans="1:23" s="7" customFormat="1" ht="12">
      <c r="A12" s="29">
        <v>0.5909722222222222</v>
      </c>
      <c r="B12" s="30" t="s">
        <v>29</v>
      </c>
      <c r="C12" s="31">
        <v>1947</v>
      </c>
      <c r="D12" s="32">
        <v>0.6231944444444445</v>
      </c>
      <c r="E12" s="33">
        <f>(D12-A12)</f>
        <v>0.03222222222222226</v>
      </c>
      <c r="F12" s="34">
        <f>PRODUCT(25.83,1/E12*1/24)</f>
        <v>33.40086206896547</v>
      </c>
      <c r="G12" s="40">
        <v>1</v>
      </c>
      <c r="H12" s="32">
        <v>0.6090277777777777</v>
      </c>
      <c r="I12" s="32">
        <f>(H12-A12)</f>
        <v>0.01805555555555549</v>
      </c>
      <c r="J12" s="34">
        <f>PRODUCT(12.915,1/I12*1/24)</f>
        <v>29.80384615384626</v>
      </c>
      <c r="K12" s="35">
        <v>6</v>
      </c>
      <c r="L12" s="33">
        <f>E12-I12</f>
        <v>0.014166666666666772</v>
      </c>
      <c r="M12" s="34">
        <f>PRODUCT(12.915,1/L12*1/24)</f>
        <v>37.98529411764678</v>
      </c>
      <c r="N12" s="35">
        <v>6</v>
      </c>
      <c r="O12" s="36">
        <v>0.5923726851851852</v>
      </c>
      <c r="P12" s="32">
        <f>(O12-A12)</f>
        <v>0.0014004629629629228</v>
      </c>
      <c r="Q12" s="37">
        <f>PRODUCT(0.94,1/P12*1/24)</f>
        <v>27.966942148761134</v>
      </c>
      <c r="R12" s="35">
        <v>1</v>
      </c>
      <c r="S12" s="38">
        <v>0.6219907407407408</v>
      </c>
      <c r="T12" s="33">
        <f>(D12-S12)</f>
        <v>0.0012037037037037068</v>
      </c>
      <c r="U12" s="37">
        <f>PRODUCT(0.94,1/T12*1/24)</f>
        <v>32.538461538461455</v>
      </c>
      <c r="V12" s="35">
        <v>1</v>
      </c>
      <c r="W12" s="41"/>
    </row>
    <row r="13" spans="1:23" s="7" customFormat="1" ht="12">
      <c r="A13" s="29">
        <v>0.5923611111111111</v>
      </c>
      <c r="B13" s="39" t="s">
        <v>30</v>
      </c>
      <c r="C13" s="31">
        <v>1952</v>
      </c>
      <c r="D13" s="32">
        <v>0.6246759259259259</v>
      </c>
      <c r="E13" s="33">
        <f>(D13-A13)</f>
        <v>0.032314814814814796</v>
      </c>
      <c r="F13" s="34">
        <f>PRODUCT(25.83,1/E13*1/24)</f>
        <v>33.305157593123226</v>
      </c>
      <c r="G13" s="31">
        <v>2</v>
      </c>
      <c r="H13" s="32">
        <v>0.6098148148148148</v>
      </c>
      <c r="I13" s="32">
        <f>(H13-A13)</f>
        <v>0.017453703703703694</v>
      </c>
      <c r="J13" s="34">
        <f>PRODUCT(12.915,1/I13*1/24)</f>
        <v>30.83156498673742</v>
      </c>
      <c r="K13" s="35">
        <v>3</v>
      </c>
      <c r="L13" s="33">
        <f>E13-I13</f>
        <v>0.014861111111111103</v>
      </c>
      <c r="M13" s="34">
        <f>PRODUCT(12.915,1/L13*1/24)</f>
        <v>36.21028037383179</v>
      </c>
      <c r="N13" s="35">
        <v>3</v>
      </c>
      <c r="O13" s="36">
        <v>0.5937847222222222</v>
      </c>
      <c r="P13" s="32">
        <f>(O13-A13)</f>
        <v>0.0014236111111111116</v>
      </c>
      <c r="Q13" s="37">
        <f>PRODUCT(0.94,1/P13*1/24)</f>
        <v>27.51219512195121</v>
      </c>
      <c r="R13" s="35">
        <v>2</v>
      </c>
      <c r="S13" s="38">
        <v>0.6234375</v>
      </c>
      <c r="T13" s="33">
        <f>(D13-S13)</f>
        <v>0.0012384259259259345</v>
      </c>
      <c r="U13" s="37">
        <f>PRODUCT(0.94,1/T13*1/24)</f>
        <v>31.626168224298844</v>
      </c>
      <c r="V13" s="35">
        <v>3</v>
      </c>
      <c r="W13"/>
    </row>
    <row r="14" spans="1:23" s="7" customFormat="1" ht="12">
      <c r="A14" s="29">
        <v>0.59375</v>
      </c>
      <c r="B14" s="30" t="s">
        <v>31</v>
      </c>
      <c r="C14" s="31">
        <v>1972</v>
      </c>
      <c r="D14" s="32">
        <v>1.624675925925926</v>
      </c>
      <c r="E14" s="33">
        <f>(D14-A14)</f>
        <v>1.030925925925926</v>
      </c>
      <c r="F14" s="34">
        <f>PRODUCT(25.83,1/E14*1/24)</f>
        <v>1.0439644332674687</v>
      </c>
      <c r="G14" s="31">
        <v>3</v>
      </c>
      <c r="H14" s="32">
        <v>1.6105671296296296</v>
      </c>
      <c r="I14" s="32">
        <f>(H14-A14)</f>
        <v>1.0168171296296296</v>
      </c>
      <c r="J14" s="34" t="s">
        <v>32</v>
      </c>
      <c r="K14" s="35">
        <v>4</v>
      </c>
      <c r="L14" s="33">
        <f>E14-I14</f>
        <v>0.014108796296296466</v>
      </c>
      <c r="M14" s="34">
        <f>PRODUCT(12.915,1/L14*1/24)</f>
        <v>38.14109926168945</v>
      </c>
      <c r="N14" s="35">
        <v>4</v>
      </c>
      <c r="O14" s="36">
        <v>0.5949189814814815</v>
      </c>
      <c r="P14" s="32">
        <f>(O14-A14)</f>
        <v>0.0011689814814814792</v>
      </c>
      <c r="Q14" s="37">
        <f>PRODUCT(0.94,1/P14*1/24)</f>
        <v>33.50495049504957</v>
      </c>
      <c r="R14" s="35">
        <v>3</v>
      </c>
      <c r="S14" s="38">
        <v>1.6234375</v>
      </c>
      <c r="T14" s="33">
        <f>(D14-S14)</f>
        <v>0.0012384259259259345</v>
      </c>
      <c r="U14" s="37">
        <f>PRODUCT(0.94,1/T14*1/24)</f>
        <v>31.626168224298844</v>
      </c>
      <c r="V14" s="35">
        <v>4</v>
      </c>
      <c r="W14"/>
    </row>
    <row r="15" spans="1:23" s="7" customFormat="1" ht="12">
      <c r="A15" s="29"/>
      <c r="B15" s="30"/>
      <c r="C15" s="31"/>
      <c r="D15" s="32"/>
      <c r="E15" s="33"/>
      <c r="F15" s="34"/>
      <c r="G15" s="31"/>
      <c r="H15" s="32"/>
      <c r="I15" s="32"/>
      <c r="J15" s="34"/>
      <c r="K15" s="35"/>
      <c r="L15" s="33"/>
      <c r="M15" s="34"/>
      <c r="N15" s="35"/>
      <c r="O15" s="36"/>
      <c r="P15" s="32"/>
      <c r="Q15" s="37"/>
      <c r="R15" s="35"/>
      <c r="S15" s="38"/>
      <c r="T15" s="33"/>
      <c r="U15" s="37"/>
      <c r="V15" s="35"/>
      <c r="W15"/>
    </row>
    <row r="16" spans="1:23" s="7" customFormat="1" ht="12">
      <c r="A16" s="29"/>
      <c r="B16" s="30"/>
      <c r="C16" s="31"/>
      <c r="D16" s="32"/>
      <c r="E16" s="33"/>
      <c r="F16" s="34"/>
      <c r="G16" s="31"/>
      <c r="H16" s="32"/>
      <c r="I16" s="32"/>
      <c r="J16" s="34"/>
      <c r="K16" s="35"/>
      <c r="L16" s="33"/>
      <c r="M16" s="34"/>
      <c r="N16" s="35"/>
      <c r="O16" s="36"/>
      <c r="P16" s="32"/>
      <c r="Q16" s="37"/>
      <c r="R16" s="35"/>
      <c r="S16" s="38"/>
      <c r="T16" s="33"/>
      <c r="U16" s="37"/>
      <c r="V16" s="35"/>
      <c r="W16"/>
    </row>
    <row r="17" spans="1:23" s="7" customFormat="1" ht="12">
      <c r="A17" s="29"/>
      <c r="B17" s="30"/>
      <c r="C17" s="31"/>
      <c r="D17" s="32"/>
      <c r="E17" s="33"/>
      <c r="F17" s="34"/>
      <c r="G17" s="31"/>
      <c r="H17" s="32"/>
      <c r="I17" s="32"/>
      <c r="J17" s="34"/>
      <c r="K17" s="35"/>
      <c r="L17" s="33"/>
      <c r="M17" s="34"/>
      <c r="N17" s="35"/>
      <c r="O17" s="36"/>
      <c r="P17" s="32"/>
      <c r="Q17" s="37"/>
      <c r="R17" s="35"/>
      <c r="S17" s="38"/>
      <c r="T17" s="33"/>
      <c r="U17" s="37"/>
      <c r="V17" s="35"/>
      <c r="W17"/>
    </row>
    <row r="18" spans="1:23" s="22" customFormat="1" ht="14.25">
      <c r="A18" s="29">
        <v>0.5993055555555555</v>
      </c>
      <c r="B18" s="39" t="s">
        <v>33</v>
      </c>
      <c r="C18" s="31">
        <v>1966</v>
      </c>
      <c r="D18" s="32">
        <v>-0.38334490740740745</v>
      </c>
      <c r="E18" s="33">
        <f>(D18-A17)</f>
        <v>-0.38334490740740745</v>
      </c>
      <c r="F18" s="34">
        <f>PRODUCT(25.83,1/E18*1/24)</f>
        <v>-2.80752392741765</v>
      </c>
      <c r="G18" s="40">
        <v>1</v>
      </c>
      <c r="H18" s="32">
        <v>0.6111226851851852</v>
      </c>
      <c r="I18" s="32">
        <f>(H18-A17)</f>
        <v>0.6111226851851852</v>
      </c>
      <c r="J18" s="34">
        <f>PRODUCT(12.915,1/I18*1/24)</f>
        <v>0.88055150470635</v>
      </c>
      <c r="K18" s="35">
        <v>29</v>
      </c>
      <c r="L18" s="33">
        <f>E18-I18</f>
        <v>-0.9944675925925927</v>
      </c>
      <c r="M18" s="34">
        <f>PRODUCT(12.915,1/L18*1/24)</f>
        <v>-0.5411186890435511</v>
      </c>
      <c r="N18" s="35">
        <v>29</v>
      </c>
      <c r="O18" s="36">
        <v>0.6001967592592593</v>
      </c>
      <c r="P18" s="32">
        <f>(O18-A18)</f>
        <v>0.000891203703703769</v>
      </c>
      <c r="Q18" s="37">
        <f>PRODUCT(0.94,1/P18*1/24)</f>
        <v>43.948051948048736</v>
      </c>
      <c r="R18" s="35">
        <v>1</v>
      </c>
      <c r="S18" s="33">
        <v>-0.38427083333333334</v>
      </c>
      <c r="T18" s="33">
        <f>(D18-S18)</f>
        <v>0.0009259259259258856</v>
      </c>
      <c r="U18" s="37">
        <f>PRODUCT(0.94,1/T18*1/24)</f>
        <v>42.300000000001845</v>
      </c>
      <c r="V18" s="35">
        <v>3</v>
      </c>
      <c r="W18" s="21"/>
    </row>
    <row r="19" spans="1:23" s="7" customFormat="1" ht="14.25" customHeight="1">
      <c r="A19" s="29">
        <v>0.6006944444444444</v>
      </c>
      <c r="B19" s="39" t="s">
        <v>34</v>
      </c>
      <c r="C19" s="31">
        <v>1963</v>
      </c>
      <c r="D19" s="32">
        <v>0.6166550925925925</v>
      </c>
      <c r="E19" s="33">
        <f>(D19-A18)</f>
        <v>0.01734953703703701</v>
      </c>
      <c r="F19" s="34">
        <f>PRODUCT(25.83,1/E19*1/24)</f>
        <v>62.033355570380344</v>
      </c>
      <c r="G19" s="40">
        <v>2</v>
      </c>
      <c r="H19" s="32">
        <v>0.6158333333333333</v>
      </c>
      <c r="I19" s="32">
        <f>(H19-A19)</f>
        <v>0.015138888888888924</v>
      </c>
      <c r="J19" s="34">
        <f>PRODUCT(12.915,1/I19*1/24)</f>
        <v>35.54587155963294</v>
      </c>
      <c r="K19" s="35">
        <v>30</v>
      </c>
      <c r="L19" s="33">
        <f>E19-I19</f>
        <v>0.0022106481481480866</v>
      </c>
      <c r="M19" s="34">
        <f>PRODUCT(12.915,1/L19*1/24)</f>
        <v>243.42408376964025</v>
      </c>
      <c r="N19" s="35">
        <v>30</v>
      </c>
      <c r="O19" s="36">
        <v>0.6017361111111111</v>
      </c>
      <c r="P19" s="32">
        <f>(O19-A19)</f>
        <v>0.0010416666666667185</v>
      </c>
      <c r="Q19" s="37">
        <f>PRODUCT(0.94,1/P19*1/24)</f>
        <v>37.59999999999813</v>
      </c>
      <c r="R19" s="35">
        <v>2</v>
      </c>
      <c r="S19" s="33">
        <v>0.6157291666666667</v>
      </c>
      <c r="T19" s="33">
        <f>(D19-S19)</f>
        <v>0.0009259259259258856</v>
      </c>
      <c r="U19" s="37">
        <f>PRODUCT(0.94,1/T19*1/24)</f>
        <v>42.300000000001845</v>
      </c>
      <c r="V19" s="35">
        <v>4</v>
      </c>
      <c r="W19" s="41"/>
    </row>
    <row r="20" spans="1:23" s="7" customFormat="1" ht="14.25" customHeight="1">
      <c r="A20" s="29">
        <v>0.6020833333333333</v>
      </c>
      <c r="B20" s="39" t="s">
        <v>35</v>
      </c>
      <c r="C20" s="31">
        <v>1953</v>
      </c>
      <c r="D20" s="32">
        <v>0.6189236111111112</v>
      </c>
      <c r="E20" s="33">
        <f>(D20-A19)</f>
        <v>0.01822916666666674</v>
      </c>
      <c r="F20" s="34">
        <f>PRODUCT(25.83,1/E20*1/24)</f>
        <v>59.03999999999975</v>
      </c>
      <c r="G20" s="40">
        <v>5</v>
      </c>
      <c r="H20" s="32">
        <v>1.6155092592592593</v>
      </c>
      <c r="I20" s="32">
        <f>(H20-A19)</f>
        <v>1.0148148148148148</v>
      </c>
      <c r="J20" s="34">
        <f>PRODUCT(12.915,1/I20*1/24)</f>
        <v>0.5302691605839416</v>
      </c>
      <c r="K20" s="35">
        <v>19</v>
      </c>
      <c r="L20" s="33">
        <f>E20-I20</f>
        <v>-0.9965856481481481</v>
      </c>
      <c r="M20" s="34">
        <f>PRODUCT(12.915,1/L20*1/24)</f>
        <v>-0.5399686429359503</v>
      </c>
      <c r="N20" s="35">
        <v>20</v>
      </c>
      <c r="O20" s="36">
        <v>0.6030787037037038</v>
      </c>
      <c r="P20" s="32">
        <f>(O20-A20)</f>
        <v>0.000995370370370452</v>
      </c>
      <c r="Q20" s="37">
        <f>PRODUCT(0.94,1/P20*1/24)</f>
        <v>39.348837209299106</v>
      </c>
      <c r="R20" s="35">
        <v>8</v>
      </c>
      <c r="S20" s="33">
        <v>0.6179629629629629</v>
      </c>
      <c r="T20" s="33">
        <f>(D20-S20)</f>
        <v>0.0009606481481482243</v>
      </c>
      <c r="U20" s="37">
        <f>PRODUCT(0.94,1/T20*1/24)</f>
        <v>40.77108433734617</v>
      </c>
      <c r="V20" s="35">
        <v>6</v>
      </c>
      <c r="W20" s="41"/>
    </row>
    <row r="21" spans="1:23" s="7" customFormat="1" ht="14.25" customHeight="1">
      <c r="A21" s="29">
        <v>0.6034722222222222</v>
      </c>
      <c r="B21" s="30" t="s">
        <v>36</v>
      </c>
      <c r="C21" s="31">
        <v>1978</v>
      </c>
      <c r="D21" s="32">
        <v>0.6274305555555556</v>
      </c>
      <c r="E21" s="33">
        <f>(D21-A21)</f>
        <v>0.023958333333333415</v>
      </c>
      <c r="F21" s="34">
        <f>PRODUCT(25.83,1/E21*1/24)</f>
        <v>44.92173913043463</v>
      </c>
      <c r="G21" s="40">
        <v>25</v>
      </c>
      <c r="H21" s="32">
        <v>0.6183796296296297</v>
      </c>
      <c r="I21" s="32">
        <f>(H21-A21)</f>
        <v>0.01490740740740748</v>
      </c>
      <c r="J21" s="34">
        <f>PRODUCT(12.915,1/I21*1/24)</f>
        <v>36.09782608695634</v>
      </c>
      <c r="K21" s="35">
        <v>33</v>
      </c>
      <c r="L21" s="33">
        <f>E21-I21</f>
        <v>0.009050925925925934</v>
      </c>
      <c r="M21" s="34">
        <f>PRODUCT(12.915,1/L21*1/24)</f>
        <v>59.45524296675186</v>
      </c>
      <c r="N21" s="35">
        <v>32</v>
      </c>
      <c r="O21" s="36">
        <v>0.6045717592592592</v>
      </c>
      <c r="P21" s="32">
        <f>(O21-A21)</f>
        <v>0.0010995370370370239</v>
      </c>
      <c r="Q21" s="37">
        <f>PRODUCT(0.94,1/P21*1/24)</f>
        <v>35.621052631579374</v>
      </c>
      <c r="R21" s="35">
        <v>23</v>
      </c>
      <c r="S21" s="33">
        <v>0.62625</v>
      </c>
      <c r="T21" s="33">
        <f>(D21-S21)</f>
        <v>0.001180555555555629</v>
      </c>
      <c r="U21" s="37">
        <f>PRODUCT(0.94,1/T21*1/24)</f>
        <v>33.17647058823323</v>
      </c>
      <c r="V21" s="35">
        <v>25</v>
      </c>
      <c r="W21" s="41"/>
    </row>
    <row r="22" spans="1:23" s="7" customFormat="1" ht="14.25" customHeight="1">
      <c r="A22" s="29">
        <v>0.6048611111111111</v>
      </c>
      <c r="B22" s="30" t="s">
        <v>37</v>
      </c>
      <c r="C22" s="31">
        <v>1970</v>
      </c>
      <c r="D22" s="32">
        <v>0.6255555555555555</v>
      </c>
      <c r="E22" s="33">
        <f>(D22-A22)</f>
        <v>0.02069444444444446</v>
      </c>
      <c r="F22" s="34">
        <f>PRODUCT(25.83,1/E22*1/24)</f>
        <v>52.006711409395926</v>
      </c>
      <c r="G22" s="40">
        <v>12</v>
      </c>
      <c r="H22" s="32">
        <v>1.6184953703703704</v>
      </c>
      <c r="I22" s="32">
        <f>(H22-A22)</f>
        <v>1.0136342592592593</v>
      </c>
      <c r="J22" s="34">
        <f>PRODUCT(12.915,1/I22*1/24)</f>
        <v>0.5308867523807348</v>
      </c>
      <c r="K22" s="35">
        <v>35</v>
      </c>
      <c r="L22" s="33">
        <f>E22-I22</f>
        <v>-0.9929398148148149</v>
      </c>
      <c r="M22" s="34">
        <f>PRODUCT(12.915,1/L22*1/24)</f>
        <v>-0.5419512763725376</v>
      </c>
      <c r="N22" s="35">
        <v>36</v>
      </c>
      <c r="O22" s="36">
        <v>0.6058680555555556</v>
      </c>
      <c r="P22" s="32">
        <f>(O22-A22)</f>
        <v>0.0010069444444444908</v>
      </c>
      <c r="Q22" s="37">
        <f>PRODUCT(0.94,1/P22*1/24)</f>
        <v>38.89655172413614</v>
      </c>
      <c r="R22" s="35">
        <v>18</v>
      </c>
      <c r="S22" s="33">
        <v>0.624525462962963</v>
      </c>
      <c r="T22" s="33">
        <f>(D22-S22)</f>
        <v>0.0010300925925925686</v>
      </c>
      <c r="U22" s="37">
        <f>PRODUCT(0.94,1/T22*1/24)</f>
        <v>38.02247191011325</v>
      </c>
      <c r="V22" s="35">
        <v>13</v>
      </c>
      <c r="W22" s="41"/>
    </row>
    <row r="23" spans="1:23" s="7" customFormat="1" ht="14.25" customHeight="1">
      <c r="A23" s="29">
        <v>0.60625</v>
      </c>
      <c r="B23" s="30" t="s">
        <v>38</v>
      </c>
      <c r="C23" s="31">
        <v>1948</v>
      </c>
      <c r="D23" s="32">
        <v>0.6328703703703704</v>
      </c>
      <c r="E23" s="33">
        <f>(D23-A23)</f>
        <v>0.02662037037037046</v>
      </c>
      <c r="F23" s="34">
        <f>PRODUCT(25.83,1/E23*1/24)</f>
        <v>40.429565217391165</v>
      </c>
      <c r="G23" s="40">
        <v>28</v>
      </c>
      <c r="H23" s="32">
        <v>2.6211342592592595</v>
      </c>
      <c r="I23" s="32">
        <f>(H23-A23)</f>
        <v>2.0148842592592597</v>
      </c>
      <c r="J23" s="34">
        <f>PRODUCT(12.915,1/I23*1/24)</f>
        <v>0.26707489401789913</v>
      </c>
      <c r="K23" s="35">
        <v>37</v>
      </c>
      <c r="L23" s="33">
        <f>E23-I23</f>
        <v>-1.9882638888888893</v>
      </c>
      <c r="M23" s="34">
        <f>PRODUCT(12.915,1/L23*1/24)</f>
        <v>-0.2706506933044601</v>
      </c>
      <c r="N23" s="35">
        <v>39</v>
      </c>
      <c r="O23" s="36">
        <v>0.6073726851851852</v>
      </c>
      <c r="P23" s="32">
        <f>(O23-A23)</f>
        <v>0.0011226851851852127</v>
      </c>
      <c r="Q23" s="37">
        <f>PRODUCT(0.94,1/P23*1/24)</f>
        <v>34.88659793814348</v>
      </c>
      <c r="R23" s="35">
        <v>29</v>
      </c>
      <c r="S23" s="33">
        <v>0.6316782407407407</v>
      </c>
      <c r="T23" s="33">
        <f>(D23-S23)</f>
        <v>0.001192129629629668</v>
      </c>
      <c r="U23" s="37">
        <f>PRODUCT(0.94,1/T23*1/24)</f>
        <v>32.85436893203778</v>
      </c>
      <c r="V23" s="35">
        <v>26</v>
      </c>
      <c r="W23" s="41"/>
    </row>
    <row r="24" spans="1:28" s="7" customFormat="1" ht="14.25" customHeight="1">
      <c r="A24" s="29">
        <v>0.6090277777777777</v>
      </c>
      <c r="B24" s="39" t="s">
        <v>39</v>
      </c>
      <c r="C24" s="31">
        <v>1973</v>
      </c>
      <c r="D24" s="32">
        <v>0.6304976851851852</v>
      </c>
      <c r="E24" s="33">
        <f>(D24-A24)</f>
        <v>0.021469907407407507</v>
      </c>
      <c r="F24" s="34">
        <f>PRODUCT(25.83,1/E24*1/24)</f>
        <v>50.128301886792215</v>
      </c>
      <c r="G24" s="40">
        <v>18</v>
      </c>
      <c r="H24" s="32">
        <v>3.622511574074074</v>
      </c>
      <c r="I24" s="32">
        <f>(H24-A24)</f>
        <v>3.0134837962962964</v>
      </c>
      <c r="J24" s="34">
        <f>PRODUCT(12.915,1/I24*1/24)</f>
        <v>0.17857238876193035</v>
      </c>
      <c r="K24" s="35">
        <v>41</v>
      </c>
      <c r="L24" s="33">
        <f>E24-I24</f>
        <v>-2.9920138888888888</v>
      </c>
      <c r="M24" s="34">
        <f>PRODUCT(12.915,1/L24*1/24)</f>
        <v>-0.17985377741673436</v>
      </c>
      <c r="N24" s="35">
        <v>40</v>
      </c>
      <c r="O24" s="36" t="s">
        <v>28</v>
      </c>
      <c r="P24" s="32" t="s">
        <v>32</v>
      </c>
      <c r="Q24" s="37" t="s">
        <v>32</v>
      </c>
      <c r="R24" s="35">
        <v>13</v>
      </c>
      <c r="S24" s="33">
        <v>0.6294212962962963</v>
      </c>
      <c r="T24" s="33">
        <f>(D24-S24)</f>
        <v>0.0010763888888889461</v>
      </c>
      <c r="U24" s="37">
        <f>PRODUCT(0.94,1/T24*1/24)</f>
        <v>36.38709677419161</v>
      </c>
      <c r="V24" s="35">
        <v>21</v>
      </c>
      <c r="W24"/>
      <c r="AB24" s="7" t="s">
        <v>40</v>
      </c>
    </row>
    <row r="25" spans="1:23" s="7" customFormat="1" ht="14.25" customHeight="1">
      <c r="A25" s="29">
        <v>0.6104166666666666</v>
      </c>
      <c r="B25" s="30" t="s">
        <v>41</v>
      </c>
      <c r="C25" s="31">
        <v>1961</v>
      </c>
      <c r="D25" s="32">
        <v>0.6318287037037037</v>
      </c>
      <c r="E25" s="33">
        <f>(D25-A25)</f>
        <v>0.02141203703703709</v>
      </c>
      <c r="F25" s="34">
        <f>PRODUCT(25.83,1/E25*1/24)</f>
        <v>50.26378378378366</v>
      </c>
      <c r="G25" s="40">
        <v>17</v>
      </c>
      <c r="H25" s="32">
        <v>4.618379629629629</v>
      </c>
      <c r="I25" s="32">
        <f>(H25-A25)</f>
        <v>4.007962962962963</v>
      </c>
      <c r="J25" s="34">
        <f>PRODUCT(12.915,1/I25*1/24)</f>
        <v>0.13426396525435474</v>
      </c>
      <c r="K25" s="35">
        <v>18</v>
      </c>
      <c r="L25" s="33">
        <f>E25-I25</f>
        <v>-3.9865509259259255</v>
      </c>
      <c r="M25" s="34">
        <f>PRODUCT(12.915,1/L25*1/24)</f>
        <v>-0.1349851061729542</v>
      </c>
      <c r="N25" s="35">
        <v>24</v>
      </c>
      <c r="O25" s="36">
        <v>0.6112962962962963</v>
      </c>
      <c r="P25" s="32">
        <f>(O25-A25)</f>
        <v>0.0008796296296297301</v>
      </c>
      <c r="Q25" s="37">
        <f>PRODUCT(0.94,1/P25*1/24)</f>
        <v>44.5263157894686</v>
      </c>
      <c r="R25" s="35">
        <v>15</v>
      </c>
      <c r="S25" s="33">
        <v>0.6307638888888889</v>
      </c>
      <c r="T25" s="33">
        <f>(D25-S25)</f>
        <v>0.0010648148148147962</v>
      </c>
      <c r="U25" s="37">
        <f>PRODUCT(0.94,1/T25*1/24)</f>
        <v>36.78260869565282</v>
      </c>
      <c r="V25" s="35">
        <v>20</v>
      </c>
      <c r="W25" s="41"/>
    </row>
    <row r="26" spans="1:23" s="7" customFormat="1" ht="14.25" customHeight="1">
      <c r="A26" s="29">
        <v>0.6118055555555555</v>
      </c>
      <c r="B26" s="39" t="s">
        <v>42</v>
      </c>
      <c r="C26" s="31">
        <v>1965</v>
      </c>
      <c r="D26" s="32">
        <v>0.6337268518518518</v>
      </c>
      <c r="E26" s="33">
        <f>(D26-A26)</f>
        <v>0.021921296296296355</v>
      </c>
      <c r="F26" s="34">
        <f>PRODUCT(25.83,1/E26*1/24)</f>
        <v>49.09609292502626</v>
      </c>
      <c r="G26" s="40">
        <v>20</v>
      </c>
      <c r="H26" s="32">
        <v>5.618379629629629</v>
      </c>
      <c r="I26" s="32">
        <f>(H26-A26)</f>
        <v>5.006574074074074</v>
      </c>
      <c r="J26" s="34">
        <f>PRODUCT(12.915,1/I26*1/24)</f>
        <v>0.1074836788666753</v>
      </c>
      <c r="K26" s="35">
        <v>36</v>
      </c>
      <c r="L26" s="33">
        <f>E26-I26</f>
        <v>-4.984652777777777</v>
      </c>
      <c r="M26" s="34">
        <f>PRODUCT(12.915,1/L26*1/24)</f>
        <v>-0.10795636606807005</v>
      </c>
      <c r="N26" s="35">
        <v>34</v>
      </c>
      <c r="O26" s="36">
        <v>0.6127662037037037</v>
      </c>
      <c r="P26" s="32">
        <f>(O26-A26)</f>
        <v>0.0009606481481482243</v>
      </c>
      <c r="Q26" s="37">
        <f>PRODUCT(0.94,1/P26*1/24)</f>
        <v>40.77108433734617</v>
      </c>
      <c r="R26" s="35">
        <v>27</v>
      </c>
      <c r="S26" s="33">
        <v>0.6326736111111111</v>
      </c>
      <c r="T26" s="33">
        <f>(D26-S26)</f>
        <v>0.0010532407407407574</v>
      </c>
      <c r="U26" s="37">
        <f>PRODUCT(0.94,1/T26*1/24)</f>
        <v>37.1868131868126</v>
      </c>
      <c r="V26" s="35">
        <v>19</v>
      </c>
      <c r="W26" s="41"/>
    </row>
    <row r="27" spans="1:23" s="7" customFormat="1" ht="14.25" customHeight="1">
      <c r="A27" s="29">
        <v>0.6131944444444444</v>
      </c>
      <c r="B27" s="39" t="s">
        <v>43</v>
      </c>
      <c r="C27" s="31">
        <v>2002</v>
      </c>
      <c r="D27" s="32">
        <v>0.6407986111111111</v>
      </c>
      <c r="E27" s="33">
        <f>(D27-A27)</f>
        <v>0.027604166666666763</v>
      </c>
      <c r="F27" s="34">
        <f>PRODUCT(25.83,1/E27*1/24)</f>
        <v>38.988679245282874</v>
      </c>
      <c r="G27" s="40">
        <v>29</v>
      </c>
      <c r="H27" s="32">
        <v>6.618379629629629</v>
      </c>
      <c r="I27" s="32">
        <f>(H27-A27)</f>
        <v>6.005185185185185</v>
      </c>
      <c r="J27" s="34">
        <f>PRODUCT(12.915,1/I27*1/24)</f>
        <v>0.08961005920809176</v>
      </c>
      <c r="K27" s="35">
        <v>39</v>
      </c>
      <c r="L27" s="33">
        <f>E27-I27</f>
        <v>-5.977581018518519</v>
      </c>
      <c r="M27" s="34">
        <f>PRODUCT(12.915,1/L27*1/24)</f>
        <v>-0.09002387392707704</v>
      </c>
      <c r="N27" s="35">
        <v>37</v>
      </c>
      <c r="O27" s="36">
        <v>0.6143518518518518</v>
      </c>
      <c r="P27" s="32">
        <f>(O27-A27)</f>
        <v>0.0011574074074074403</v>
      </c>
      <c r="Q27" s="37">
        <f>PRODUCT(0.94,1/P27*1/24)</f>
        <v>33.83999999999904</v>
      </c>
      <c r="R27" s="35">
        <v>28</v>
      </c>
      <c r="S27" s="33">
        <v>0.6395717592592592</v>
      </c>
      <c r="T27" s="33">
        <f>(D27-S27)</f>
        <v>0.0012268518518518956</v>
      </c>
      <c r="U27" s="37">
        <f>PRODUCT(0.94,1/T27*1/24)</f>
        <v>31.924528301885655</v>
      </c>
      <c r="V27" s="35">
        <v>27</v>
      </c>
      <c r="W27" s="41"/>
    </row>
    <row r="28" spans="1:23" s="7" customFormat="1" ht="14.25" customHeight="1">
      <c r="A28" s="29">
        <v>0.6145833333333333</v>
      </c>
      <c r="B28" s="30" t="s">
        <v>44</v>
      </c>
      <c r="C28" s="31">
        <v>1955</v>
      </c>
      <c r="D28" s="32">
        <v>0.639988425925926</v>
      </c>
      <c r="E28" s="33">
        <f>(D28-A28)</f>
        <v>0.025405092592592715</v>
      </c>
      <c r="F28" s="34">
        <f>PRODUCT(25.83,1/E28*1/24)</f>
        <v>42.3635535307515</v>
      </c>
      <c r="G28" s="40">
        <v>26</v>
      </c>
      <c r="H28" s="32">
        <v>7.618379629629629</v>
      </c>
      <c r="I28" s="32">
        <f>(H28-A28)</f>
        <v>7.003796296296296</v>
      </c>
      <c r="J28" s="34">
        <f>PRODUCT(12.915,1/I28*1/24)</f>
        <v>0.07683333112994276</v>
      </c>
      <c r="K28" s="35">
        <v>29</v>
      </c>
      <c r="L28" s="33">
        <f>E28-I28</f>
        <v>-6.978391203703704</v>
      </c>
      <c r="M28" s="34">
        <f>PRODUCT(12.915,1/L28*1/24)</f>
        <v>-0.07711304572813231</v>
      </c>
      <c r="N28" s="35">
        <v>31</v>
      </c>
      <c r="O28" s="36">
        <v>0.6158101851851852</v>
      </c>
      <c r="P28" s="32">
        <f>(O28-A28)</f>
        <v>0.0012268518518518956</v>
      </c>
      <c r="Q28" s="37">
        <f>PRODUCT(0.94,1/P28*1/24)</f>
        <v>31.924528301885655</v>
      </c>
      <c r="R28" s="35">
        <v>16</v>
      </c>
      <c r="S28" s="33">
        <v>0.6381481481481481</v>
      </c>
      <c r="T28" s="33">
        <f>(D28-S28)</f>
        <v>0.0018402777777778434</v>
      </c>
      <c r="U28" s="37">
        <f>PRODUCT(0.94,1/T28*1/24)</f>
        <v>21.28301886792377</v>
      </c>
      <c r="V28" s="35">
        <v>29</v>
      </c>
      <c r="W28" s="41"/>
    </row>
    <row r="29" spans="1:23" ht="14.25" customHeight="1">
      <c r="A29" s="29">
        <v>0.617361111111111</v>
      </c>
      <c r="B29" s="30" t="s">
        <v>45</v>
      </c>
      <c r="C29" s="31">
        <v>1936</v>
      </c>
      <c r="D29" s="32">
        <v>0.6433796296296296</v>
      </c>
      <c r="E29" s="33">
        <f>(D29-A29)</f>
        <v>0.026018518518518552</v>
      </c>
      <c r="F29" s="34">
        <f>PRODUCT(25.83,1/E29*1/24)</f>
        <v>41.364768683273965</v>
      </c>
      <c r="G29" s="40">
        <v>23</v>
      </c>
      <c r="H29" s="32">
        <v>0.6521990740740741</v>
      </c>
      <c r="I29" s="32">
        <f>(H29-A29)</f>
        <v>0.03483796296296304</v>
      </c>
      <c r="J29" s="34">
        <f>PRODUCT(12.915,1/I29*1/24)</f>
        <v>15.446511627906942</v>
      </c>
      <c r="K29" s="35">
        <v>27</v>
      </c>
      <c r="L29" s="33">
        <f>E29-I29</f>
        <v>-0.00881944444444449</v>
      </c>
      <c r="M29" s="34">
        <f>PRODUCT(12.915,1/L29*1/24)</f>
        <v>-61.01574803149573</v>
      </c>
      <c r="N29" s="35">
        <v>29</v>
      </c>
      <c r="O29" s="36">
        <v>0.6185069444444444</v>
      </c>
      <c r="P29" s="32">
        <f>(O29-A29)</f>
        <v>0.0011458333333334014</v>
      </c>
      <c r="Q29" s="37">
        <f>PRODUCT(0.94,1/P29*1/24)</f>
        <v>34.181818181816155</v>
      </c>
      <c r="R29" s="35">
        <v>7</v>
      </c>
      <c r="S29" s="33">
        <v>0.6423263888888889</v>
      </c>
      <c r="T29" s="33">
        <f>(D29-S29)</f>
        <v>0.0010532407407406463</v>
      </c>
      <c r="U29" s="37">
        <f>PRODUCT(0.94,1/T29*1/24)</f>
        <v>37.18681318681652</v>
      </c>
      <c r="V29" s="35">
        <v>18</v>
      </c>
      <c r="W29" s="7"/>
    </row>
    <row r="30" spans="1:23" s="22" customFormat="1" ht="14.25" customHeight="1">
      <c r="A30" s="29">
        <v>0.6187499999999999</v>
      </c>
      <c r="B30" s="42" t="s">
        <v>46</v>
      </c>
      <c r="C30" s="31">
        <v>1967</v>
      </c>
      <c r="D30" s="32">
        <v>0.6448495370370371</v>
      </c>
      <c r="E30" s="33">
        <f>(D30-A30)</f>
        <v>0.026099537037037157</v>
      </c>
      <c r="F30" s="34">
        <f>PRODUCT(25.83,1/E30*1/24)</f>
        <v>41.236363636363436</v>
      </c>
      <c r="G30" s="40">
        <v>24</v>
      </c>
      <c r="H30" s="32">
        <v>0.6547569444444444</v>
      </c>
      <c r="I30" s="32">
        <f>(H30-A30)</f>
        <v>0.03600694444444452</v>
      </c>
      <c r="J30" s="34">
        <f>PRODUCT(12.915,1/I30*1/24)</f>
        <v>14.945033751205367</v>
      </c>
      <c r="K30" s="35">
        <v>24</v>
      </c>
      <c r="L30" s="33">
        <f>E30-I30</f>
        <v>-0.009907407407407365</v>
      </c>
      <c r="M30" s="34">
        <f>PRODUCT(12.915,1/L30*1/24)</f>
        <v>-54.315420560747896</v>
      </c>
      <c r="N30" s="35">
        <v>28</v>
      </c>
      <c r="O30" s="36">
        <v>0.6199074074074075</v>
      </c>
      <c r="P30" s="32">
        <f>(O30-A30)</f>
        <v>0.0011574074074075513</v>
      </c>
      <c r="Q30" s="37">
        <f>PRODUCT(0.94,1/P30*1/24)</f>
        <v>33.8399999999958</v>
      </c>
      <c r="R30" s="35">
        <v>25</v>
      </c>
      <c r="S30" s="33">
        <v>0.6437615740740741</v>
      </c>
      <c r="T30" s="33">
        <f>(D30-S30)</f>
        <v>0.001087962962962985</v>
      </c>
      <c r="U30" s="37">
        <f>PRODUCT(0.94,1/T30*1/24)</f>
        <v>35.99999999999927</v>
      </c>
      <c r="V30" s="35">
        <v>23</v>
      </c>
      <c r="W30" s="21"/>
    </row>
    <row r="31" spans="1:23" s="7" customFormat="1" ht="14.25" customHeight="1">
      <c r="A31" s="29">
        <v>0.6201388888888888</v>
      </c>
      <c r="B31" s="30" t="s">
        <v>47</v>
      </c>
      <c r="C31" s="31">
        <v>1970</v>
      </c>
      <c r="D31" s="32">
        <v>0.6460185185185185</v>
      </c>
      <c r="E31" s="33">
        <f>(D31-A31)</f>
        <v>0.025879629629629752</v>
      </c>
      <c r="F31" s="34">
        <f>PRODUCT(25.83,1/E31*1/24)</f>
        <v>41.58676207513397</v>
      </c>
      <c r="G31" s="40">
        <v>22</v>
      </c>
      <c r="H31" s="32">
        <v>0.6253703703703704</v>
      </c>
      <c r="I31" s="32">
        <f>(H31-A31)</f>
        <v>0.005231481481481559</v>
      </c>
      <c r="J31" s="34">
        <f>PRODUCT(12.915,1/I31*1/24)</f>
        <v>102.86283185840554</v>
      </c>
      <c r="K31" s="35">
        <v>10</v>
      </c>
      <c r="L31" s="33">
        <f>E31-I31</f>
        <v>0.020648148148148193</v>
      </c>
      <c r="M31" s="34">
        <f>PRODUCT(12.915,1/L31*1/24)</f>
        <v>26.061659192825054</v>
      </c>
      <c r="N31" s="35">
        <v>9</v>
      </c>
      <c r="O31" s="36">
        <v>0.6211689814814815</v>
      </c>
      <c r="P31" s="32">
        <f>(O31-A31)</f>
        <v>0.0010300925925926796</v>
      </c>
      <c r="Q31" s="37">
        <f>PRODUCT(0.94,1/P31*1/24)</f>
        <v>38.022471910109154</v>
      </c>
      <c r="R31" s="35">
        <v>21</v>
      </c>
      <c r="S31" s="33">
        <v>0.6449421296296296</v>
      </c>
      <c r="T31" s="33">
        <f>(D31-S31)</f>
        <v>0.0010763888888889461</v>
      </c>
      <c r="U31" s="37">
        <f>PRODUCT(0.94,1/T31*1/24)</f>
        <v>36.38709677419161</v>
      </c>
      <c r="V31" s="35">
        <v>21</v>
      </c>
      <c r="W31" s="41"/>
    </row>
    <row r="32" spans="1:23" s="22" customFormat="1" ht="14.25" customHeight="1">
      <c r="A32" s="29">
        <v>0.6215277777777777</v>
      </c>
      <c r="B32" s="30" t="s">
        <v>48</v>
      </c>
      <c r="C32" s="31">
        <v>1973</v>
      </c>
      <c r="D32" s="32">
        <v>0.646724537037037</v>
      </c>
      <c r="E32" s="33">
        <f>(D32-A32)</f>
        <v>0.02519675925925935</v>
      </c>
      <c r="F32" s="34">
        <f>PRODUCT(25.83,1/E32*1/24)</f>
        <v>42.71382636655933</v>
      </c>
      <c r="G32" s="40">
        <v>21</v>
      </c>
      <c r="H32" s="32">
        <v>0.6455208333333333</v>
      </c>
      <c r="I32" s="32">
        <f>(H32-A32)</f>
        <v>0.023993055555555642</v>
      </c>
      <c r="J32" s="34">
        <f>PRODUCT(12.915,1/I32*1/24)</f>
        <v>22.428364688856647</v>
      </c>
      <c r="K32" s="35">
        <v>31</v>
      </c>
      <c r="L32" s="33">
        <f>E32-I32</f>
        <v>0.0012037037037037068</v>
      </c>
      <c r="M32" s="34">
        <f>PRODUCT(12.915,1/L32*1/24)</f>
        <v>447.05769230769107</v>
      </c>
      <c r="N32" s="35">
        <v>27</v>
      </c>
      <c r="O32" s="36">
        <v>0.6225</v>
      </c>
      <c r="P32" s="32">
        <f>(O32-A32)</f>
        <v>0.0009722222222223742</v>
      </c>
      <c r="Q32" s="37">
        <f>PRODUCT(0.94,1/P32*1/24)</f>
        <v>40.28571428570799</v>
      </c>
      <c r="R32" s="35">
        <v>24</v>
      </c>
      <c r="S32" s="33">
        <v>0.645636574074074</v>
      </c>
      <c r="T32" s="33">
        <f>(D32-S32)</f>
        <v>0.001087962962962985</v>
      </c>
      <c r="U32" s="37">
        <f>PRODUCT(0.94,1/T32*1/24)</f>
        <v>35.99999999999927</v>
      </c>
      <c r="V32" s="35">
        <v>23</v>
      </c>
      <c r="W32" s="21"/>
    </row>
    <row r="33" spans="1:23" s="7" customFormat="1" ht="14.25" customHeight="1">
      <c r="A33" s="29">
        <v>0.6229166666666666</v>
      </c>
      <c r="B33" s="30" t="s">
        <v>49</v>
      </c>
      <c r="C33" s="31">
        <v>1950</v>
      </c>
      <c r="D33" s="32">
        <v>0.6472916666666667</v>
      </c>
      <c r="E33" s="33">
        <f>(D33-A33)</f>
        <v>0.024375000000000147</v>
      </c>
      <c r="F33" s="34">
        <f>PRODUCT(25.83,1/E33*1/24)</f>
        <v>44.15384615384588</v>
      </c>
      <c r="G33" s="40">
        <v>19</v>
      </c>
      <c r="H33" s="32">
        <v>0.6621412037037037</v>
      </c>
      <c r="I33" s="32">
        <f>(H33-A33)</f>
        <v>0.0392245370370371</v>
      </c>
      <c r="J33" s="34">
        <f>PRODUCT(12.915,1/I33*1/24)</f>
        <v>13.719091177338424</v>
      </c>
      <c r="K33" s="35">
        <v>14</v>
      </c>
      <c r="L33" s="33">
        <f>E33-I33</f>
        <v>-0.014849537037036953</v>
      </c>
      <c r="M33" s="34">
        <f>PRODUCT(12.915,1/L33*1/24)</f>
        <v>-36.23850350740472</v>
      </c>
      <c r="N33" s="35">
        <v>14</v>
      </c>
      <c r="O33" s="36" t="s">
        <v>32</v>
      </c>
      <c r="P33" s="32" t="s">
        <v>32</v>
      </c>
      <c r="Q33" s="37" t="s">
        <v>32</v>
      </c>
      <c r="R33" s="35">
        <v>19</v>
      </c>
      <c r="S33" s="33">
        <v>0.6462731481481482</v>
      </c>
      <c r="T33" s="33">
        <f>(D33-S33)</f>
        <v>0.0010185185185185297</v>
      </c>
      <c r="U33" s="37">
        <f>PRODUCT(0.94,1/T33*1/24)</f>
        <v>38.454545454545034</v>
      </c>
      <c r="V33" s="35">
        <v>12</v>
      </c>
      <c r="W33"/>
    </row>
    <row r="34" spans="1:23" s="22" customFormat="1" ht="14.25" customHeight="1">
      <c r="A34" s="29">
        <v>0.6243055555555554</v>
      </c>
      <c r="B34" s="30" t="s">
        <v>50</v>
      </c>
      <c r="C34" s="31">
        <v>1946</v>
      </c>
      <c r="D34" s="32">
        <v>0.6484606481481482</v>
      </c>
      <c r="E34" s="33">
        <f>(D34-A34)</f>
        <v>0.024155092592592742</v>
      </c>
      <c r="F34" s="34">
        <f>PRODUCT(25.83,1/E34*1/24)</f>
        <v>44.55582175371319</v>
      </c>
      <c r="G34" s="40">
        <v>16</v>
      </c>
      <c r="H34" s="32">
        <v>0.6492476851851852</v>
      </c>
      <c r="I34" s="32">
        <f>(H34-A34)</f>
        <v>0.024942129629629717</v>
      </c>
      <c r="J34" s="34">
        <f>PRODUCT(12.915,1/I34*1/24)</f>
        <v>21.574941995359552</v>
      </c>
      <c r="K34" s="35">
        <v>26</v>
      </c>
      <c r="L34" s="33">
        <f>E34-I34</f>
        <v>-0.000787037037036975</v>
      </c>
      <c r="M34" s="34">
        <f>PRODUCT(12.915,1/L34*1/24)</f>
        <v>-683.735294117701</v>
      </c>
      <c r="N34" s="35">
        <v>17</v>
      </c>
      <c r="O34" s="36">
        <v>0.6254282407407404</v>
      </c>
      <c r="P34" s="32">
        <f>(O34-A34)</f>
        <v>0.0011226851851849906</v>
      </c>
      <c r="Q34" s="37">
        <f>PRODUCT(0.94,1/P34*1/24)</f>
        <v>34.88659793815038</v>
      </c>
      <c r="R34" s="35">
        <v>22</v>
      </c>
      <c r="S34" s="33">
        <v>0.6474305555555555</v>
      </c>
      <c r="T34" s="33">
        <f>(D34-S34)</f>
        <v>0.0010300925925926796</v>
      </c>
      <c r="U34" s="37">
        <f>PRODUCT(0.94,1/T34*1/24)</f>
        <v>38.022471910109154</v>
      </c>
      <c r="V34" s="35">
        <v>13</v>
      </c>
      <c r="W34" s="21"/>
    </row>
    <row r="35" spans="1:23" s="7" customFormat="1" ht="14.25" customHeight="1">
      <c r="A35" s="29">
        <v>0.6256944444444443</v>
      </c>
      <c r="B35" s="30" t="s">
        <v>51</v>
      </c>
      <c r="C35" s="31">
        <v>1963</v>
      </c>
      <c r="D35" s="32">
        <v>0.6495601851851852</v>
      </c>
      <c r="E35" s="33">
        <f>(D35-A35)</f>
        <v>0.02386574074074088</v>
      </c>
      <c r="F35" s="34">
        <f>PRODUCT(25.83,1/E35*1/24)</f>
        <v>45.09602327837024</v>
      </c>
      <c r="G35" s="40">
        <v>15</v>
      </c>
      <c r="H35" s="32">
        <v>0.6178703703703704</v>
      </c>
      <c r="I35" s="32">
        <f>(H35-A35)</f>
        <v>-0.007824074074073928</v>
      </c>
      <c r="J35" s="34">
        <f>PRODUCT(12.915,1/I35*1/24)</f>
        <v>-68.77810650887703</v>
      </c>
      <c r="K35" s="35">
        <v>17</v>
      </c>
      <c r="L35" s="33">
        <f>E35-I35</f>
        <v>0.03168981481481481</v>
      </c>
      <c r="M35" s="34">
        <f>PRODUCT(12.915,1/L35*1/24)</f>
        <v>16.98100803506209</v>
      </c>
      <c r="N35" s="35">
        <v>22</v>
      </c>
      <c r="O35" s="36">
        <v>0.6267361111111112</v>
      </c>
      <c r="P35" s="32">
        <f>(O35-A35)</f>
        <v>0.0010416666666668295</v>
      </c>
      <c r="Q35" s="37">
        <f>PRODUCT(0.94,1/P35*1/24)</f>
        <v>37.599999999994125</v>
      </c>
      <c r="R35" s="35">
        <v>20</v>
      </c>
      <c r="S35" s="33">
        <v>0.6485185185185185</v>
      </c>
      <c r="T35" s="33">
        <f>(D35-S35)</f>
        <v>0.0010416666666667185</v>
      </c>
      <c r="U35" s="37">
        <f>PRODUCT(0.94,1/T35*1/24)</f>
        <v>37.59999999999813</v>
      </c>
      <c r="V35" s="35">
        <v>15</v>
      </c>
      <c r="W35" s="41"/>
    </row>
    <row r="36" spans="1:23" s="7" customFormat="1" ht="14.25" customHeight="1">
      <c r="A36" s="29">
        <v>0.6270833333333332</v>
      </c>
      <c r="B36" s="30" t="s">
        <v>52</v>
      </c>
      <c r="C36" s="31">
        <v>1959</v>
      </c>
      <c r="D36" s="32">
        <v>0.6508912037037037</v>
      </c>
      <c r="E36" s="33">
        <f>(D36-A36)</f>
        <v>0.023807870370370465</v>
      </c>
      <c r="F36" s="34">
        <f>PRODUCT(25.83,1/E36*1/24)</f>
        <v>45.20563928050541</v>
      </c>
      <c r="G36" s="40">
        <v>14</v>
      </c>
      <c r="H36" s="32">
        <v>0.6558564814814815</v>
      </c>
      <c r="I36" s="32">
        <f>(H36-A36)</f>
        <v>0.028773148148148242</v>
      </c>
      <c r="J36" s="34">
        <f>PRODUCT(12.915,1/I36*1/24)</f>
        <v>18.70233306516486</v>
      </c>
      <c r="K36" s="35">
        <v>22</v>
      </c>
      <c r="L36" s="33">
        <f>E36-I36</f>
        <v>-0.004965277777777777</v>
      </c>
      <c r="M36" s="34">
        <f>PRODUCT(12.915,1/L36*1/24)</f>
        <v>-108.37762237762239</v>
      </c>
      <c r="N36" s="35">
        <v>19</v>
      </c>
      <c r="O36" s="36">
        <v>0.6281944444444445</v>
      </c>
      <c r="P36" s="32">
        <f>(O36-A36)</f>
        <v>0.0011111111111112848</v>
      </c>
      <c r="Q36" s="37">
        <f>PRODUCT(0.94,1/P36*1/24)</f>
        <v>35.24999999999449</v>
      </c>
      <c r="R36" s="35">
        <v>9</v>
      </c>
      <c r="S36" s="33">
        <v>0.6498495370370371</v>
      </c>
      <c r="T36" s="33">
        <f>(D36-S36)</f>
        <v>0.0010416666666666075</v>
      </c>
      <c r="U36" s="37">
        <f>PRODUCT(0.94,1/T36*1/24)</f>
        <v>37.60000000000214</v>
      </c>
      <c r="V36" s="35">
        <v>15</v>
      </c>
      <c r="W36"/>
    </row>
    <row r="37" spans="1:23" s="7" customFormat="1" ht="14.25" customHeight="1">
      <c r="A37" s="29">
        <v>0.6284722222222221</v>
      </c>
      <c r="B37" s="39" t="s">
        <v>53</v>
      </c>
      <c r="C37" s="31" t="s">
        <v>54</v>
      </c>
      <c r="D37" s="32">
        <v>0.6520601851851852</v>
      </c>
      <c r="E37" s="33">
        <f>(D37-A37)</f>
        <v>0.02358796296296306</v>
      </c>
      <c r="F37" s="34">
        <f>PRODUCT(25.83,1/E37*1/24)</f>
        <v>45.6270853778212</v>
      </c>
      <c r="G37" s="40">
        <v>13</v>
      </c>
      <c r="H37" s="32">
        <v>0.6533912037037037</v>
      </c>
      <c r="I37" s="32">
        <f>(H37-A37)</f>
        <v>0.02491898148148164</v>
      </c>
      <c r="J37" s="34">
        <f>PRODUCT(12.915,1/I37*1/24)</f>
        <v>21.594983743613426</v>
      </c>
      <c r="K37" s="35">
        <v>25</v>
      </c>
      <c r="L37" s="33">
        <f>E37-I37</f>
        <v>-0.0013310185185185786</v>
      </c>
      <c r="M37" s="34">
        <f>PRODUCT(12.915,1/L37*1/24)</f>
        <v>-404.2956521738948</v>
      </c>
      <c r="N37" s="35">
        <v>21</v>
      </c>
      <c r="O37" s="36">
        <v>0.6295138888888889</v>
      </c>
      <c r="P37" s="32">
        <f>(O37-A37)</f>
        <v>0.0010416666666668295</v>
      </c>
      <c r="Q37" s="37">
        <f>PRODUCT(0.94,1/P37*1/24)</f>
        <v>37.599999999994125</v>
      </c>
      <c r="R37" s="35">
        <v>3</v>
      </c>
      <c r="S37" s="33">
        <v>0.6510185185185186</v>
      </c>
      <c r="T37" s="33">
        <f>(D37-S37)</f>
        <v>0.0010416666666666075</v>
      </c>
      <c r="U37" s="37">
        <f>PRODUCT(0.94,1/T37*1/24)</f>
        <v>37.60000000000214</v>
      </c>
      <c r="V37" s="35">
        <v>15</v>
      </c>
      <c r="W37"/>
    </row>
    <row r="38" spans="1:23" s="22" customFormat="1" ht="14.25" customHeight="1">
      <c r="A38" s="29">
        <v>0.629861111111111</v>
      </c>
      <c r="B38" s="30" t="s">
        <v>55</v>
      </c>
      <c r="C38" s="31">
        <v>1955</v>
      </c>
      <c r="D38" s="32">
        <v>0.6518402777777778</v>
      </c>
      <c r="E38" s="33">
        <f>(D38-A38)</f>
        <v>0.021979166666666772</v>
      </c>
      <c r="F38" s="34">
        <f>PRODUCT(25.83,1/E38*1/24)</f>
        <v>48.966824644549526</v>
      </c>
      <c r="G38" s="40">
        <v>8</v>
      </c>
      <c r="H38" s="32">
        <v>0.6588194444444444</v>
      </c>
      <c r="I38" s="32">
        <f>(H38-A38)</f>
        <v>0.02895833333333342</v>
      </c>
      <c r="J38" s="34">
        <f>PRODUCT(12.915,1/I38*1/24)</f>
        <v>18.582733812949584</v>
      </c>
      <c r="K38" s="35">
        <v>23</v>
      </c>
      <c r="L38" s="33">
        <f>E38-I38</f>
        <v>-0.006979166666666647</v>
      </c>
      <c r="M38" s="34">
        <f>PRODUCT(12.915,1/L38*1/24)</f>
        <v>-77.10447761194051</v>
      </c>
      <c r="N38" s="35">
        <v>23</v>
      </c>
      <c r="O38" s="36">
        <v>0.6309027777777778</v>
      </c>
      <c r="P38" s="32">
        <f>(O38-A38)</f>
        <v>0.0010416666666668295</v>
      </c>
      <c r="Q38" s="37">
        <f>PRODUCT(0.94,1/P38*1/24)</f>
        <v>37.599999999994125</v>
      </c>
      <c r="R38" s="35">
        <v>10</v>
      </c>
      <c r="S38" s="33">
        <v>0.6508680555555556</v>
      </c>
      <c r="T38" s="33">
        <f>(D38-S38)</f>
        <v>0.0009722222222221522</v>
      </c>
      <c r="U38" s="37">
        <f>PRODUCT(0.94,1/T38*1/24)</f>
        <v>40.2857142857172</v>
      </c>
      <c r="V38" s="35">
        <v>8</v>
      </c>
      <c r="W38" s="21"/>
    </row>
    <row r="39" spans="1:23" s="7" customFormat="1" ht="14.25" customHeight="1">
      <c r="A39" s="29">
        <v>0.6312499999999999</v>
      </c>
      <c r="B39" s="43" t="s">
        <v>56</v>
      </c>
      <c r="C39" s="31">
        <v>1955</v>
      </c>
      <c r="D39" s="32">
        <v>0.6543402777777778</v>
      </c>
      <c r="E39" s="33">
        <f>(D39-A39)</f>
        <v>0.023090277777777946</v>
      </c>
      <c r="F39" s="34">
        <f>PRODUCT(25.83,1/E39*1/24)</f>
        <v>46.61052631578913</v>
      </c>
      <c r="G39" s="40">
        <v>10</v>
      </c>
      <c r="H39" s="32">
        <v>0.6207754629629629</v>
      </c>
      <c r="I39" s="32">
        <f>(H39-A39)</f>
        <v>-0.010474537037036935</v>
      </c>
      <c r="J39" s="34">
        <f>PRODUCT(12.915,1/I39*1/24)</f>
        <v>-51.374585635359615</v>
      </c>
      <c r="K39" s="35">
        <v>5</v>
      </c>
      <c r="L39" s="33">
        <f>E39-I39</f>
        <v>0.03356481481481488</v>
      </c>
      <c r="M39" s="34">
        <f>PRODUCT(12.915,1/L39*1/24)</f>
        <v>16.032413793103416</v>
      </c>
      <c r="N39" s="35">
        <v>10</v>
      </c>
      <c r="O39" s="36" t="s">
        <v>32</v>
      </c>
      <c r="P39" s="32" t="s">
        <v>32</v>
      </c>
      <c r="Q39" s="37" t="s">
        <v>32</v>
      </c>
      <c r="R39" s="35">
        <v>14</v>
      </c>
      <c r="S39" s="33">
        <v>0.6533333333333333</v>
      </c>
      <c r="T39" s="33">
        <f>(D39-S39)</f>
        <v>0.0010069444444444908</v>
      </c>
      <c r="U39" s="37">
        <f>PRODUCT(0.94,1/T39*1/24)</f>
        <v>38.89655172413614</v>
      </c>
      <c r="V39" s="35">
        <v>11</v>
      </c>
      <c r="W39" s="41"/>
    </row>
    <row r="40" spans="1:23" s="7" customFormat="1" ht="14.25" customHeight="1">
      <c r="A40" s="29">
        <v>0.6326388888888888</v>
      </c>
      <c r="B40" s="30" t="s">
        <v>57</v>
      </c>
      <c r="C40" s="31">
        <v>1977</v>
      </c>
      <c r="D40" s="32">
        <v>0.6552546296296297</v>
      </c>
      <c r="E40" s="33">
        <f>(D40-A40)</f>
        <v>0.02261574074074091</v>
      </c>
      <c r="F40" s="34">
        <f>PRODUCT(25.83,1/E40*1/24)</f>
        <v>47.588536335721244</v>
      </c>
      <c r="G40" s="40">
        <v>11</v>
      </c>
      <c r="H40" s="32">
        <v>0.6342361111111111</v>
      </c>
      <c r="I40" s="32">
        <f>(H40-A40)</f>
        <v>0.0015972222222223609</v>
      </c>
      <c r="J40" s="34">
        <f>PRODUCT(12.915,1/I40*1/24)</f>
        <v>336.9130434782316</v>
      </c>
      <c r="K40" s="35">
        <v>28</v>
      </c>
      <c r="L40" s="33">
        <f>E40-I40</f>
        <v>0.021018518518518547</v>
      </c>
      <c r="M40" s="34">
        <f>PRODUCT(12.915,1/L40*1/24)</f>
        <v>25.60242290748895</v>
      </c>
      <c r="N40" s="35">
        <v>26</v>
      </c>
      <c r="O40" s="36" t="s">
        <v>28</v>
      </c>
      <c r="P40" s="32" t="s">
        <v>32</v>
      </c>
      <c r="Q40" s="37" t="s">
        <v>32</v>
      </c>
      <c r="R40" s="35">
        <v>12</v>
      </c>
      <c r="S40" s="33">
        <v>0.6542708333333334</v>
      </c>
      <c r="T40" s="33">
        <f>(D40-S40)</f>
        <v>0.000983796296296302</v>
      </c>
      <c r="U40" s="37">
        <f>PRODUCT(0.94,1/T40*1/24)</f>
        <v>39.81176470588212</v>
      </c>
      <c r="V40" s="35">
        <v>10</v>
      </c>
      <c r="W40" s="41"/>
    </row>
    <row r="41" spans="1:23" s="22" customFormat="1" ht="14.25" customHeight="1">
      <c r="A41" s="29">
        <v>0.6340277777777776</v>
      </c>
      <c r="B41" s="39" t="s">
        <v>58</v>
      </c>
      <c r="C41" s="31">
        <v>1957</v>
      </c>
      <c r="D41" s="32">
        <v>0.6557523148148148</v>
      </c>
      <c r="E41" s="33">
        <f>(D41-A41)</f>
        <v>0.02172453703703714</v>
      </c>
      <c r="F41" s="34">
        <f>PRODUCT(25.83,1/E41*1/24)</f>
        <v>49.54075652637163</v>
      </c>
      <c r="G41" s="40">
        <v>7</v>
      </c>
      <c r="H41" s="32">
        <v>0.6622453703703703</v>
      </c>
      <c r="I41" s="32">
        <f>(H41-A41)</f>
        <v>0.02821759259259271</v>
      </c>
      <c r="J41" s="34">
        <f>PRODUCT(12.915,1/I41*1/24)</f>
        <v>19.070549630844873</v>
      </c>
      <c r="K41" s="35">
        <v>32</v>
      </c>
      <c r="L41" s="33">
        <f>E41-I41</f>
        <v>-0.006493055555555571</v>
      </c>
      <c r="M41" s="34">
        <f>PRODUCT(12.915,1/L41*1/24)</f>
        <v>-82.87700534759337</v>
      </c>
      <c r="N41" s="35">
        <v>25</v>
      </c>
      <c r="O41" s="36">
        <v>0.6350462962962963</v>
      </c>
      <c r="P41" s="32">
        <f>(O41-A41)</f>
        <v>0.0010185185185186407</v>
      </c>
      <c r="Q41" s="37">
        <f>PRODUCT(0.94,1/P41*1/24)</f>
        <v>38.45454545454084</v>
      </c>
      <c r="R41" s="35">
        <v>6</v>
      </c>
      <c r="S41" s="33">
        <v>0.6547916666666667</v>
      </c>
      <c r="T41" s="33">
        <f>(D41-S41)</f>
        <v>0.0009606481481481133</v>
      </c>
      <c r="U41" s="37">
        <f>PRODUCT(0.94,1/T41*1/24)</f>
        <v>40.77108433735088</v>
      </c>
      <c r="V41" s="35">
        <v>6</v>
      </c>
      <c r="W41" s="21"/>
    </row>
    <row r="42" spans="1:23" s="7" customFormat="1" ht="14.25" customHeight="1">
      <c r="A42" s="29">
        <v>0.6354166666666665</v>
      </c>
      <c r="B42" s="30" t="s">
        <v>59</v>
      </c>
      <c r="C42" s="31">
        <v>1967</v>
      </c>
      <c r="D42" s="32">
        <v>0.6560763888888889</v>
      </c>
      <c r="E42" s="33">
        <f>(D42-A42)</f>
        <v>0.020659722222222343</v>
      </c>
      <c r="F42" s="34">
        <f>PRODUCT(25.83,1/E42*1/24)</f>
        <v>52.09411764705851</v>
      </c>
      <c r="G42" s="40">
        <v>4</v>
      </c>
      <c r="H42" s="32">
        <v>0.6078240740740741</v>
      </c>
      <c r="I42" s="32">
        <f>(H42-A42)</f>
        <v>-0.02759259259259239</v>
      </c>
      <c r="J42" s="34">
        <f>PRODUCT(12.915,1/I42*1/24)</f>
        <v>-19.50251677852363</v>
      </c>
      <c r="K42" s="35">
        <v>4</v>
      </c>
      <c r="L42" s="33">
        <f>E42-I42</f>
        <v>0.048252314814814734</v>
      </c>
      <c r="M42" s="34">
        <f>PRODUCT(12.915,1/L42*1/24)</f>
        <v>11.15231470376591</v>
      </c>
      <c r="N42" s="35">
        <v>5</v>
      </c>
      <c r="O42" s="36" t="s">
        <v>32</v>
      </c>
      <c r="P42" s="32" t="s">
        <v>32</v>
      </c>
      <c r="Q42" s="37" t="s">
        <v>32</v>
      </c>
      <c r="R42" s="35">
        <v>17</v>
      </c>
      <c r="S42" s="33">
        <v>0.655162037037037</v>
      </c>
      <c r="T42" s="33">
        <f>(D42-S42)</f>
        <v>0.0009143518518518468</v>
      </c>
      <c r="U42" s="37">
        <f>PRODUCT(0.94,1/T42*1/24)</f>
        <v>42.83544303797492</v>
      </c>
      <c r="V42" s="35">
        <v>2</v>
      </c>
      <c r="W42" s="41"/>
    </row>
    <row r="43" spans="1:23" s="7" customFormat="1" ht="14.25" customHeight="1">
      <c r="A43" s="29">
        <v>0.6368055555555554</v>
      </c>
      <c r="B43" s="30" t="s">
        <v>60</v>
      </c>
      <c r="C43" s="31">
        <v>1982</v>
      </c>
      <c r="D43" s="32">
        <v>0.661724537037037</v>
      </c>
      <c r="E43" s="33">
        <f>(D43-A43)</f>
        <v>0.02491898148148164</v>
      </c>
      <c r="F43" s="34">
        <f>PRODUCT(25.83,1/E43*1/24)</f>
        <v>43.18996748722685</v>
      </c>
      <c r="G43" s="40">
        <v>9</v>
      </c>
      <c r="H43" s="32">
        <v>0.6386226851851852</v>
      </c>
      <c r="I43" s="32">
        <f>(H43-A43)</f>
        <v>0.0018171296296297657</v>
      </c>
      <c r="J43" s="34">
        <f>PRODUCT(12.915,1/I43*1/24)</f>
        <v>296.14012738851284</v>
      </c>
      <c r="K43" s="35">
        <v>16</v>
      </c>
      <c r="L43" s="33">
        <f>#REF!-I43</f>
        <v>0</v>
      </c>
      <c r="M43" s="34" t="e">
        <f>PRODUCT(12.915,1/L43*1/24)</f>
        <v>#REF!</v>
      </c>
      <c r="N43" s="35">
        <v>11</v>
      </c>
      <c r="O43" s="36">
        <v>0.6377083333333333</v>
      </c>
      <c r="P43" s="32">
        <f>(O43-A43)</f>
        <v>0.0009027777777779189</v>
      </c>
      <c r="Q43" s="37">
        <f>PRODUCT(0.94,1/P43*1/24)</f>
        <v>43.38461538460861</v>
      </c>
      <c r="R43" s="35">
        <v>5</v>
      </c>
      <c r="S43" s="33">
        <v>0.6607523148148148</v>
      </c>
      <c r="T43" s="33">
        <f>(D43-S43)</f>
        <v>0.0009722222222222632</v>
      </c>
      <c r="U43" s="37">
        <f>PRODUCT(0.94,1/T43*1/24)</f>
        <v>40.28571428571259</v>
      </c>
      <c r="V43" s="35">
        <v>8</v>
      </c>
      <c r="W43"/>
    </row>
    <row r="44" spans="1:23" s="7" customFormat="1" ht="14.25" customHeight="1">
      <c r="A44" s="29">
        <v>0.6381944444444443</v>
      </c>
      <c r="B44" s="30" t="s">
        <v>61</v>
      </c>
      <c r="C44" s="31">
        <v>1986</v>
      </c>
      <c r="D44" s="32">
        <v>0.6611111111111111</v>
      </c>
      <c r="E44" s="33">
        <f>(D44-A44)</f>
        <v>0.022916666666666807</v>
      </c>
      <c r="F44" s="34">
        <f>PRODUCT(25.83,1/E44*1/24)</f>
        <v>46.96363636363607</v>
      </c>
      <c r="G44" s="40">
        <v>3</v>
      </c>
      <c r="H44" s="32">
        <v>0.6502546296296297</v>
      </c>
      <c r="I44" s="32">
        <f>(H44-A44)</f>
        <v>0.012060185185185368</v>
      </c>
      <c r="J44" s="34">
        <f>PRODUCT(12.915,1/I44*1/24)</f>
        <v>44.6199616122834</v>
      </c>
      <c r="K44" s="35">
        <v>21</v>
      </c>
      <c r="L44" s="33">
        <f>E43-I44</f>
        <v>0.012858796296296271</v>
      </c>
      <c r="M44" s="34">
        <f>PRODUCT(12.915,1/L44*1/24)</f>
        <v>41.84878487848793</v>
      </c>
      <c r="N44" s="35">
        <v>18</v>
      </c>
      <c r="O44" s="36">
        <v>0.6391782407407407</v>
      </c>
      <c r="P44" s="32">
        <f>(O44-A44)</f>
        <v>0.000983796296296413</v>
      </c>
      <c r="Q44" s="37">
        <f>PRODUCT(0.94,1/P44*1/24)</f>
        <v>39.81176470587763</v>
      </c>
      <c r="R44" s="35">
        <v>4</v>
      </c>
      <c r="S44" s="33">
        <v>0.6601967592592592</v>
      </c>
      <c r="T44" s="33">
        <f>(D44-S44)</f>
        <v>0.0009143518518518468</v>
      </c>
      <c r="U44" s="37">
        <f>PRODUCT(0.94,1/T44*1/24)</f>
        <v>42.83544303797492</v>
      </c>
      <c r="V44" s="35">
        <v>2</v>
      </c>
      <c r="W44"/>
    </row>
    <row r="45" spans="1:23" s="22" customFormat="1" ht="14.25" customHeight="1">
      <c r="A45" s="29">
        <v>0.6395833333333332</v>
      </c>
      <c r="B45" s="43" t="s">
        <v>62</v>
      </c>
      <c r="C45" s="31">
        <v>1985</v>
      </c>
      <c r="D45" s="32">
        <v>0.6619328703703704</v>
      </c>
      <c r="E45" s="33">
        <f>(D45-A45)</f>
        <v>0.022349537037037237</v>
      </c>
      <c r="F45" s="34">
        <f>PRODUCT(25.83,1/E45*1/24)</f>
        <v>48.15535991714094</v>
      </c>
      <c r="G45" s="40">
        <v>1</v>
      </c>
      <c r="H45" s="32">
        <v>0.6569097222222222</v>
      </c>
      <c r="I45" s="32">
        <f>(H45-A45)</f>
        <v>0.017326388888889044</v>
      </c>
      <c r="J45" s="34">
        <f>PRODUCT(12.915,1/I45*1/24)</f>
        <v>31.05811623246465</v>
      </c>
      <c r="K45" s="35">
        <v>20</v>
      </c>
      <c r="L45" s="33">
        <f>E44-I45</f>
        <v>0.0055902777777777635</v>
      </c>
      <c r="M45" s="34">
        <f>PRODUCT(12.915,1/L45*1/24)</f>
        <v>96.26086956521763</v>
      </c>
      <c r="N45" s="35">
        <v>13</v>
      </c>
      <c r="O45" s="36">
        <v>0.6405555555555555</v>
      </c>
      <c r="P45" s="32">
        <f>(O45-A45)</f>
        <v>0.0009722222222223742</v>
      </c>
      <c r="Q45" s="37">
        <f>PRODUCT(0.94,1/P45*1/24)</f>
        <v>40.28571428570799</v>
      </c>
      <c r="R45" s="35">
        <v>1</v>
      </c>
      <c r="S45" s="33">
        <v>0.6610532407407408</v>
      </c>
      <c r="T45" s="33">
        <f>(D45-S45)</f>
        <v>0.0008796296296296191</v>
      </c>
      <c r="U45" s="37">
        <f>PRODUCT(0.94,1/T45*1/24)</f>
        <v>44.526315789474225</v>
      </c>
      <c r="V45" s="35">
        <v>1</v>
      </c>
      <c r="W45" s="21"/>
    </row>
    <row r="46" spans="1:22" ht="14.25" customHeight="1">
      <c r="A46" s="29">
        <v>0.640972222222222</v>
      </c>
      <c r="B46" s="30" t="s">
        <v>63</v>
      </c>
      <c r="C46" s="31">
        <v>1978</v>
      </c>
      <c r="D46" s="32">
        <v>1.6619328703703704</v>
      </c>
      <c r="E46" s="33">
        <f>(D46-A46)</f>
        <v>1.0209606481481484</v>
      </c>
      <c r="F46" s="34">
        <f>PRODUCT(25.83,1/E46*1/24)</f>
        <v>1.054154243801793</v>
      </c>
      <c r="G46" s="40">
        <v>2</v>
      </c>
      <c r="H46" s="32">
        <v>1.6569097222222222</v>
      </c>
      <c r="I46" s="32">
        <f>(H46-A46)</f>
        <v>1.0159375000000002</v>
      </c>
      <c r="J46" s="34">
        <f>PRODUCT(12.915,1/I46*1/24)</f>
        <v>0.5296831744078744</v>
      </c>
      <c r="K46" s="35">
        <v>21</v>
      </c>
      <c r="L46" s="33">
        <f>E45-I46</f>
        <v>-0.9935879629629629</v>
      </c>
      <c r="M46" s="34">
        <f>PRODUCT(12.915,1/L46*1/24)</f>
        <v>-0.5415977447988258</v>
      </c>
      <c r="N46" s="35">
        <v>14</v>
      </c>
      <c r="O46" s="36">
        <v>0.6423611111111112</v>
      </c>
      <c r="P46" s="32">
        <f>(O46-A46)</f>
        <v>0.001388888888889106</v>
      </c>
      <c r="Q46" s="37">
        <f>PRODUCT(0.94,1/P46*1/24)</f>
        <v>28.199999999995594</v>
      </c>
      <c r="R46" s="35">
        <v>2</v>
      </c>
      <c r="S46" s="33">
        <v>1.6610532407407408</v>
      </c>
      <c r="T46" s="33">
        <f>(D46-S46)</f>
        <v>0.0008796296296296191</v>
      </c>
      <c r="U46" s="37">
        <f>PRODUCT(0.94,1/T46*1/24)</f>
        <v>44.526315789474225</v>
      </c>
      <c r="V46" s="35">
        <v>2</v>
      </c>
    </row>
    <row r="47" spans="1:22" ht="14.25" customHeight="1">
      <c r="A47" s="29">
        <v>0.6423611111111109</v>
      </c>
      <c r="B47" s="30" t="s">
        <v>64</v>
      </c>
      <c r="C47" s="31">
        <v>1961</v>
      </c>
      <c r="D47" s="32">
        <v>2.6619328703703706</v>
      </c>
      <c r="E47" s="33">
        <f>(D47-A47)</f>
        <v>2.01957175925926</v>
      </c>
      <c r="F47" s="34">
        <f>PRODUCT(25.83,1/E47*1/24)</f>
        <v>0.5329100068198358</v>
      </c>
      <c r="G47" s="40">
        <v>3</v>
      </c>
      <c r="H47" s="32">
        <v>2.656909722222222</v>
      </c>
      <c r="I47" s="32">
        <f>(H47-A47)</f>
        <v>2.0145486111111115</v>
      </c>
      <c r="J47" s="34">
        <f>PRODUCT(12.915,1/I47*1/24)</f>
        <v>0.2671193919233354</v>
      </c>
      <c r="K47" s="35">
        <v>22</v>
      </c>
      <c r="L47" s="33">
        <f>E46-I47</f>
        <v>-0.9935879629629631</v>
      </c>
      <c r="M47" s="34">
        <f>PRODUCT(12.915,1/L47*1/24)</f>
        <v>-0.5415977447988256</v>
      </c>
      <c r="N47" s="35">
        <v>15</v>
      </c>
      <c r="O47" s="36">
        <v>0.6432986111111111</v>
      </c>
      <c r="P47" s="32">
        <f>(O47-A47)</f>
        <v>0.0009375000000001465</v>
      </c>
      <c r="Q47" s="37">
        <f>PRODUCT(0.94,1/P47*1/24)</f>
        <v>41.77777777777125</v>
      </c>
      <c r="R47" s="35">
        <v>3</v>
      </c>
      <c r="S47" s="33">
        <v>2.661053240740741</v>
      </c>
      <c r="T47" s="33">
        <f>(D47-S47)</f>
        <v>0.0008796296296296191</v>
      </c>
      <c r="U47" s="37">
        <f>PRODUCT(0.94,1/T47*1/24)</f>
        <v>44.526315789474225</v>
      </c>
      <c r="V47" s="35">
        <v>3</v>
      </c>
    </row>
    <row r="48" spans="1:23" s="22" customFormat="1" ht="14.25">
      <c r="A48" s="29">
        <v>0.6437499999999998</v>
      </c>
      <c r="B48" s="30" t="s">
        <v>65</v>
      </c>
      <c r="C48" s="31">
        <v>1973</v>
      </c>
      <c r="D48" s="32">
        <v>3.6619328703703706</v>
      </c>
      <c r="E48" s="33">
        <f>(D48-A48)</f>
        <v>3.018182870370371</v>
      </c>
      <c r="F48" s="34">
        <f>PRODUCT(25.83,1/E48*1/24)</f>
        <v>0.35658873110890393</v>
      </c>
      <c r="G48" s="40">
        <v>4</v>
      </c>
      <c r="H48" s="32">
        <v>3.656909722222222</v>
      </c>
      <c r="I48" s="32">
        <f>(H48-A48)</f>
        <v>3.0131597222222224</v>
      </c>
      <c r="J48" s="34">
        <f>PRODUCT(12.915,1/I48*1/24)</f>
        <v>0.17859159474066302</v>
      </c>
      <c r="K48" s="35">
        <v>23</v>
      </c>
      <c r="L48" s="33">
        <f>E47-I48</f>
        <v>-0.9935879629629625</v>
      </c>
      <c r="M48" s="34">
        <f>PRODUCT(12.915,1/L48*1/24)</f>
        <v>-0.541597744798826</v>
      </c>
      <c r="N48" s="35">
        <v>16</v>
      </c>
      <c r="O48" s="36">
        <v>0.6447800925925926</v>
      </c>
      <c r="P48" s="32">
        <f>(O48-A48)</f>
        <v>0.0010300925925927906</v>
      </c>
      <c r="Q48" s="37">
        <f>PRODUCT(0.94,1/P48*1/24)</f>
        <v>38.022471910105054</v>
      </c>
      <c r="R48" s="35">
        <v>4</v>
      </c>
      <c r="S48" s="33">
        <v>3.661053240740741</v>
      </c>
      <c r="T48" s="33">
        <f>(D48-S48)</f>
        <v>0.0008796296296296191</v>
      </c>
      <c r="U48" s="37">
        <f>PRODUCT(0.94,1/T48*1/24)</f>
        <v>44.526315789474225</v>
      </c>
      <c r="V48" s="35">
        <v>4</v>
      </c>
      <c r="W48" s="21"/>
    </row>
    <row r="49" spans="4:23" s="22" customFormat="1" ht="14.25">
      <c r="D49" s="44"/>
      <c r="E49" s="3"/>
      <c r="F49" s="45"/>
      <c r="G49" s="23"/>
      <c r="H49" s="46"/>
      <c r="I49" s="41"/>
      <c r="J49" s="34"/>
      <c r="K49" s="47"/>
      <c r="L49" s="48"/>
      <c r="M49" s="41"/>
      <c r="N49" s="47"/>
      <c r="O49" s="49"/>
      <c r="P49" s="50"/>
      <c r="Q49" s="41"/>
      <c r="R49" s="47"/>
      <c r="S49" s="50"/>
      <c r="T49" s="50"/>
      <c r="U49" s="50"/>
      <c r="V49" s="47"/>
      <c r="W49" s="21"/>
    </row>
    <row r="50" ht="12">
      <c r="O50" s="4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C10" sqref="C10"/>
    </sheetView>
  </sheetViews>
  <sheetFormatPr defaultColWidth="9.140625" defaultRowHeight="12.75"/>
  <cols>
    <col min="2" max="2" width="8.00390625" style="0" customWidth="1"/>
    <col min="3" max="3" width="17.140625" style="0" customWidth="1"/>
    <col min="5" max="5" width="4.8515625" style="0" customWidth="1"/>
    <col min="6" max="9" width="5.421875" style="0" customWidth="1"/>
    <col min="10" max="10" width="5.140625" style="0" customWidth="1"/>
    <col min="11" max="11" width="6.421875" style="0" customWidth="1"/>
  </cols>
  <sheetData>
    <row r="1" spans="1:11" ht="12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>
      <c r="A2" s="52"/>
      <c r="B2" s="53" t="s">
        <v>67</v>
      </c>
      <c r="C2" s="53"/>
      <c r="D2" s="53"/>
      <c r="E2" s="53"/>
      <c r="F2" s="53"/>
      <c r="G2" s="52"/>
      <c r="H2" s="52"/>
      <c r="I2" s="52"/>
      <c r="J2" s="52"/>
      <c r="K2" s="52"/>
    </row>
    <row r="3" spans="1:11" ht="1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">
      <c r="A4" s="52"/>
      <c r="B4" s="51" t="s">
        <v>68</v>
      </c>
      <c r="C4" s="51"/>
      <c r="D4" s="52"/>
      <c r="E4" s="52"/>
      <c r="F4" s="52"/>
      <c r="G4" s="52"/>
      <c r="H4" s="52"/>
      <c r="I4" s="52"/>
      <c r="J4" s="52"/>
      <c r="K4" s="52"/>
    </row>
    <row r="5" spans="1:10" ht="12">
      <c r="A5" s="52"/>
      <c r="C5" s="52"/>
      <c r="D5" s="52"/>
      <c r="E5" s="52"/>
      <c r="F5" s="52"/>
      <c r="G5" s="52"/>
      <c r="H5" s="52"/>
      <c r="I5" s="52"/>
      <c r="J5" s="52"/>
    </row>
    <row r="6" spans="1:11" s="55" customFormat="1" ht="12">
      <c r="A6" s="41" t="s">
        <v>69</v>
      </c>
      <c r="B6" s="41" t="s">
        <v>70</v>
      </c>
      <c r="C6" s="51" t="s">
        <v>8</v>
      </c>
      <c r="D6" s="41" t="s">
        <v>9</v>
      </c>
      <c r="E6" s="41" t="s">
        <v>71</v>
      </c>
      <c r="F6" s="41" t="s">
        <v>72</v>
      </c>
      <c r="G6" s="41" t="s">
        <v>73</v>
      </c>
      <c r="H6" s="41" t="s">
        <v>74</v>
      </c>
      <c r="I6" s="41" t="s">
        <v>75</v>
      </c>
      <c r="J6" s="41" t="s">
        <v>76</v>
      </c>
      <c r="K6" s="54" t="s">
        <v>77</v>
      </c>
    </row>
    <row r="7" spans="1:11" ht="12">
      <c r="A7" s="1">
        <v>20</v>
      </c>
      <c r="B7" s="56">
        <v>0.6291666666666667</v>
      </c>
      <c r="C7" s="8" t="s">
        <v>78</v>
      </c>
      <c r="D7" s="1">
        <v>1960</v>
      </c>
      <c r="E7" s="1"/>
      <c r="F7" s="1"/>
      <c r="G7" s="1"/>
      <c r="H7" s="1"/>
      <c r="I7" s="1"/>
      <c r="J7" s="1"/>
      <c r="K7" s="7" t="s">
        <v>79</v>
      </c>
    </row>
    <row r="8" spans="1:11" ht="12">
      <c r="A8" s="1">
        <v>19</v>
      </c>
      <c r="B8" s="56">
        <v>0.6305555555555555</v>
      </c>
      <c r="C8" s="8" t="s">
        <v>80</v>
      </c>
      <c r="D8" s="1">
        <v>1964</v>
      </c>
      <c r="E8" s="1"/>
      <c r="F8" s="1" t="s">
        <v>32</v>
      </c>
      <c r="G8" s="1"/>
      <c r="H8" s="1"/>
      <c r="I8" s="1"/>
      <c r="J8" s="1"/>
      <c r="K8" s="7" t="s">
        <v>81</v>
      </c>
    </row>
    <row r="9" spans="1:11" ht="12">
      <c r="A9" s="1">
        <v>18</v>
      </c>
      <c r="B9" s="56">
        <v>0.6319444444444444</v>
      </c>
      <c r="C9" s="8" t="s">
        <v>82</v>
      </c>
      <c r="D9" s="1">
        <v>1939</v>
      </c>
      <c r="E9" s="1"/>
      <c r="F9" s="1"/>
      <c r="G9" s="1"/>
      <c r="H9" s="1"/>
      <c r="I9" s="1" t="s">
        <v>32</v>
      </c>
      <c r="J9" s="1"/>
      <c r="K9" s="7" t="s">
        <v>83</v>
      </c>
    </row>
    <row r="10" spans="1:11" ht="12">
      <c r="A10" s="1">
        <v>17</v>
      </c>
      <c r="B10" s="56">
        <v>0.6333333333333333</v>
      </c>
      <c r="C10" s="8" t="s">
        <v>84</v>
      </c>
      <c r="D10" s="1">
        <v>1973</v>
      </c>
      <c r="E10" s="1"/>
      <c r="F10" s="1" t="s">
        <v>32</v>
      </c>
      <c r="G10" s="1"/>
      <c r="H10" s="1"/>
      <c r="I10" s="1"/>
      <c r="J10" s="1"/>
      <c r="K10" s="7" t="s">
        <v>85</v>
      </c>
    </row>
    <row r="11" spans="1:11" ht="12">
      <c r="A11" s="1">
        <v>16</v>
      </c>
      <c r="B11" s="56">
        <v>0.6347222222222222</v>
      </c>
      <c r="C11" s="8" t="s">
        <v>86</v>
      </c>
      <c r="D11" s="1">
        <v>1952</v>
      </c>
      <c r="E11" s="1"/>
      <c r="F11" s="1"/>
      <c r="G11" s="1" t="s">
        <v>32</v>
      </c>
      <c r="H11" s="1"/>
      <c r="I11" s="1"/>
      <c r="J11" s="1"/>
      <c r="K11" s="7" t="s">
        <v>87</v>
      </c>
    </row>
    <row r="12" spans="1:11" ht="12">
      <c r="A12" s="1">
        <v>15</v>
      </c>
      <c r="B12" s="56">
        <v>0.6361111111111111</v>
      </c>
      <c r="C12" s="8" t="s">
        <v>88</v>
      </c>
      <c r="D12" s="1">
        <v>1951</v>
      </c>
      <c r="E12" s="1"/>
      <c r="F12" s="1"/>
      <c r="G12" s="1" t="s">
        <v>32</v>
      </c>
      <c r="H12" s="1"/>
      <c r="I12" s="1"/>
      <c r="J12" s="1"/>
      <c r="K12" s="7" t="s">
        <v>89</v>
      </c>
    </row>
    <row r="13" spans="1:11" ht="12">
      <c r="A13" s="1">
        <v>14</v>
      </c>
      <c r="B13" s="56">
        <v>0.6375</v>
      </c>
      <c r="C13" s="8" t="s">
        <v>90</v>
      </c>
      <c r="D13" s="1">
        <v>1978</v>
      </c>
      <c r="E13" s="1"/>
      <c r="F13" s="1" t="s">
        <v>32</v>
      </c>
      <c r="G13" s="1"/>
      <c r="H13" s="1"/>
      <c r="I13" s="1"/>
      <c r="J13" s="1"/>
      <c r="K13" s="7" t="s">
        <v>91</v>
      </c>
    </row>
    <row r="14" spans="1:11" ht="12">
      <c r="A14" s="1">
        <v>13</v>
      </c>
      <c r="B14" s="56">
        <v>0.6388888888888888</v>
      </c>
      <c r="C14" s="8" t="s">
        <v>92</v>
      </c>
      <c r="D14" s="1">
        <v>1949</v>
      </c>
      <c r="E14" s="1"/>
      <c r="F14" s="1"/>
      <c r="G14" s="1"/>
      <c r="H14" s="1" t="s">
        <v>32</v>
      </c>
      <c r="I14" s="1"/>
      <c r="J14" s="1"/>
      <c r="K14" s="7" t="s">
        <v>93</v>
      </c>
    </row>
    <row r="15" spans="1:11" ht="12">
      <c r="A15" s="1">
        <v>12</v>
      </c>
      <c r="B15" s="56">
        <v>0.6402777777777777</v>
      </c>
      <c r="C15" s="8" t="s">
        <v>94</v>
      </c>
      <c r="D15" s="1">
        <v>1953</v>
      </c>
      <c r="E15" s="1"/>
      <c r="F15" s="1"/>
      <c r="G15" s="1" t="s">
        <v>32</v>
      </c>
      <c r="H15" s="1"/>
      <c r="I15" s="1"/>
      <c r="J15" s="1"/>
      <c r="K15" s="7" t="s">
        <v>95</v>
      </c>
    </row>
    <row r="16" spans="1:11" ht="12">
      <c r="A16" s="1">
        <v>11</v>
      </c>
      <c r="B16" s="56">
        <v>0.6416666666666666</v>
      </c>
      <c r="C16" s="8" t="s">
        <v>96</v>
      </c>
      <c r="D16" s="1">
        <v>1946</v>
      </c>
      <c r="E16" s="1"/>
      <c r="F16" s="1"/>
      <c r="G16" s="1"/>
      <c r="H16" s="1" t="s">
        <v>32</v>
      </c>
      <c r="I16" s="1"/>
      <c r="J16" s="1"/>
      <c r="K16" s="7" t="s">
        <v>97</v>
      </c>
    </row>
    <row r="17" spans="1:11" ht="12">
      <c r="A17" s="1">
        <v>10</v>
      </c>
      <c r="B17" s="56">
        <v>0.6430555555555555</v>
      </c>
      <c r="C17" s="8" t="s">
        <v>98</v>
      </c>
      <c r="D17" s="1">
        <v>1958</v>
      </c>
      <c r="E17" s="1"/>
      <c r="F17" s="1"/>
      <c r="G17" s="1" t="s">
        <v>32</v>
      </c>
      <c r="H17" s="1"/>
      <c r="I17" s="1"/>
      <c r="J17" s="1"/>
      <c r="K17" s="7" t="s">
        <v>99</v>
      </c>
    </row>
    <row r="18" spans="1:11" ht="12">
      <c r="A18" s="1">
        <v>9</v>
      </c>
      <c r="B18" s="56">
        <v>0.6444444444444444</v>
      </c>
      <c r="C18" s="8" t="s">
        <v>100</v>
      </c>
      <c r="D18" s="1">
        <v>1945</v>
      </c>
      <c r="E18" s="1"/>
      <c r="F18" s="1"/>
      <c r="G18" s="1"/>
      <c r="H18" s="1" t="s">
        <v>32</v>
      </c>
      <c r="I18" s="1"/>
      <c r="J18" s="1"/>
      <c r="K18" s="7" t="s">
        <v>101</v>
      </c>
    </row>
    <row r="19" spans="1:11" ht="12">
      <c r="A19" s="1">
        <v>8</v>
      </c>
      <c r="B19" s="56">
        <v>0.6458333333333333</v>
      </c>
      <c r="C19" s="8" t="s">
        <v>102</v>
      </c>
      <c r="D19" s="1">
        <v>1963</v>
      </c>
      <c r="E19" s="1"/>
      <c r="F19" s="1" t="s">
        <v>32</v>
      </c>
      <c r="G19" s="1"/>
      <c r="H19" s="1"/>
      <c r="I19" s="1"/>
      <c r="J19" s="1"/>
      <c r="K19" s="7" t="s">
        <v>103</v>
      </c>
    </row>
    <row r="20" spans="1:11" ht="12">
      <c r="A20" s="1">
        <v>7</v>
      </c>
      <c r="B20" s="56">
        <v>0.6472222222222221</v>
      </c>
      <c r="C20" s="8" t="s">
        <v>104</v>
      </c>
      <c r="D20" s="1">
        <v>1944</v>
      </c>
      <c r="E20" s="1"/>
      <c r="F20" s="1"/>
      <c r="G20" s="1"/>
      <c r="H20" s="1" t="s">
        <v>32</v>
      </c>
      <c r="I20" s="1"/>
      <c r="J20" s="1"/>
      <c r="K20" s="7" t="s">
        <v>105</v>
      </c>
    </row>
    <row r="21" spans="1:11" ht="12">
      <c r="A21" s="1">
        <v>6</v>
      </c>
      <c r="B21" s="56">
        <v>0.648611111111111</v>
      </c>
      <c r="C21" s="8" t="s">
        <v>106</v>
      </c>
      <c r="D21" s="1">
        <v>1955</v>
      </c>
      <c r="E21" s="1"/>
      <c r="F21" s="1"/>
      <c r="G21" s="1" t="s">
        <v>32</v>
      </c>
      <c r="H21" s="1"/>
      <c r="I21" s="1"/>
      <c r="J21" s="1"/>
      <c r="K21" s="7" t="s">
        <v>107</v>
      </c>
    </row>
    <row r="22" spans="1:11" ht="12">
      <c r="A22" s="1">
        <v>5</v>
      </c>
      <c r="B22" s="56">
        <v>0.65</v>
      </c>
      <c r="C22" s="8" t="s">
        <v>108</v>
      </c>
      <c r="D22" s="1">
        <v>1954</v>
      </c>
      <c r="E22" s="1"/>
      <c r="F22" s="1"/>
      <c r="G22" s="1" t="s">
        <v>32</v>
      </c>
      <c r="H22" s="1"/>
      <c r="I22" s="1"/>
      <c r="J22" s="1"/>
      <c r="K22" s="7" t="s">
        <v>109</v>
      </c>
    </row>
    <row r="23" spans="1:11" ht="12">
      <c r="A23" s="1">
        <v>4</v>
      </c>
      <c r="B23" s="56">
        <v>0.6513888888888888</v>
      </c>
      <c r="C23" s="8" t="s">
        <v>110</v>
      </c>
      <c r="D23" s="1">
        <v>1981</v>
      </c>
      <c r="E23" s="1" t="s">
        <v>32</v>
      </c>
      <c r="F23" s="1" t="s">
        <v>40</v>
      </c>
      <c r="G23" s="1"/>
      <c r="H23" s="1"/>
      <c r="I23" s="1"/>
      <c r="J23" s="1"/>
      <c r="K23" s="7" t="s">
        <v>111</v>
      </c>
    </row>
    <row r="24" spans="1:11" ht="12">
      <c r="A24" s="1">
        <v>3</v>
      </c>
      <c r="B24" s="56">
        <v>0.6527777777777777</v>
      </c>
      <c r="C24" s="8" t="s">
        <v>112</v>
      </c>
      <c r="D24" s="1">
        <v>1959</v>
      </c>
      <c r="E24" s="1"/>
      <c r="F24" s="1"/>
      <c r="G24" s="1" t="s">
        <v>32</v>
      </c>
      <c r="H24" s="1"/>
      <c r="I24" s="1"/>
      <c r="J24" s="1"/>
      <c r="K24" s="7" t="s">
        <v>113</v>
      </c>
    </row>
    <row r="25" spans="1:11" ht="12">
      <c r="A25" s="1">
        <v>2</v>
      </c>
      <c r="B25" s="56">
        <v>0.6541666666666666</v>
      </c>
      <c r="C25" s="8" t="s">
        <v>114</v>
      </c>
      <c r="D25" s="1">
        <v>1961</v>
      </c>
      <c r="E25" s="1"/>
      <c r="F25" s="1" t="s">
        <v>32</v>
      </c>
      <c r="G25" s="1"/>
      <c r="H25" s="1"/>
      <c r="I25" s="1"/>
      <c r="J25" s="1"/>
      <c r="K25" s="7" t="s">
        <v>115</v>
      </c>
    </row>
    <row r="26" spans="1:11" ht="12">
      <c r="A26" s="1">
        <v>1</v>
      </c>
      <c r="B26" s="56">
        <v>0.6555555555555554</v>
      </c>
      <c r="C26" s="8" t="s">
        <v>64</v>
      </c>
      <c r="D26" s="1">
        <v>1961</v>
      </c>
      <c r="E26" s="1"/>
      <c r="F26" s="1" t="s">
        <v>32</v>
      </c>
      <c r="G26" s="1"/>
      <c r="H26" s="1"/>
      <c r="I26" s="1"/>
      <c r="J26" s="1"/>
      <c r="K26" s="7" t="s">
        <v>116</v>
      </c>
    </row>
    <row r="27" spans="1:2" ht="12">
      <c r="A27" s="1"/>
      <c r="B27" s="56"/>
    </row>
    <row r="28" spans="1:2" ht="12">
      <c r="A28" s="1"/>
      <c r="B28" s="56"/>
    </row>
    <row r="29" spans="1:2" ht="12">
      <c r="A29" s="1"/>
      <c r="B29" s="56"/>
    </row>
    <row r="30" spans="1:2" ht="12">
      <c r="A30" s="1"/>
      <c r="B30" s="56"/>
    </row>
    <row r="31" spans="1:2" ht="12">
      <c r="A31" s="1"/>
      <c r="B31" s="56"/>
    </row>
    <row r="32" spans="1:2" ht="12">
      <c r="A32" s="1"/>
      <c r="B32" s="56"/>
    </row>
    <row r="33" spans="1:2" ht="12">
      <c r="A33" s="1"/>
      <c r="B33" s="56"/>
    </row>
    <row r="34" spans="1:2" ht="12">
      <c r="A34" s="1"/>
      <c r="B34" s="56"/>
    </row>
    <row r="35" spans="1:2" ht="12">
      <c r="A35" s="1"/>
      <c r="B35" s="56"/>
    </row>
    <row r="36" spans="1:2" ht="12">
      <c r="A36" s="1"/>
      <c r="B36" s="56"/>
    </row>
    <row r="44" spans="1:11" ht="14.25">
      <c r="A44" s="57" t="s">
        <v>117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</sheetData>
  <mergeCells count="1">
    <mergeCell ref="B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DHOLLANDER</dc:creator>
  <cp:keywords/>
  <dc:description/>
  <cp:lastModifiedBy>Rik Dhollander</cp:lastModifiedBy>
  <cp:lastPrinted>2009-08-30T19:09:23Z</cp:lastPrinted>
  <dcterms:created xsi:type="dcterms:W3CDTF">2000-09-02T13:39:50Z</dcterms:created>
  <dcterms:modified xsi:type="dcterms:W3CDTF">2014-09-13T20:25:47Z</dcterms:modified>
  <cp:category/>
  <cp:version/>
  <cp:contentType/>
  <cp:contentStatus/>
  <cp:revision>36</cp:revision>
</cp:coreProperties>
</file>